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codeName="ЭтаКнига" defaultThemeVersion="124226"/>
  <mc:AlternateContent xmlns:mc="http://schemas.openxmlformats.org/markup-compatibility/2006">
    <mc:Choice Requires="x15">
      <x15ac:absPath xmlns:x15ac="http://schemas.microsoft.com/office/spreadsheetml/2010/11/ac" url="F:\Архив\исходяїщие\2026\01-Січень\09\на сайт 1159 від 09.01.2026\"/>
    </mc:Choice>
  </mc:AlternateContent>
  <xr:revisionPtr revIDLastSave="0" documentId="13_ncr:1_{969E3EDB-86CA-4A43-A83C-E653669550F5}" xr6:coauthVersionLast="47" xr6:coauthVersionMax="47" xr10:uidLastSave="{00000000-0000-0000-0000-000000000000}"/>
  <bookViews>
    <workbookView xWindow="-120" yWindow="-120" windowWidth="29040" windowHeight="15840" xr2:uid="{00000000-000D-0000-FFFF-FFFF00000000}"/>
  </bookViews>
  <sheets>
    <sheet name="3 видатки" sheetId="20" r:id="rId1"/>
  </sheets>
  <definedNames>
    <definedName name="_xlnm._FilterDatabase" localSheetId="0" hidden="1">'3 видатки'!$C$3:$C$111</definedName>
    <definedName name="_xlnm.Print_Titles" localSheetId="0">'3 видатки'!$8:$11</definedName>
    <definedName name="_xlnm.Print_Area" localSheetId="0">'3 видатки'!$A$2:$AL$111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41" i="20" l="1"/>
  <c r="AC41" i="20"/>
  <c r="AD41" i="20"/>
  <c r="AE41" i="20"/>
  <c r="AF41" i="20"/>
  <c r="AG41" i="20"/>
  <c r="AH41" i="20"/>
  <c r="AI41" i="20"/>
  <c r="AJ41" i="20"/>
  <c r="AK41" i="20"/>
  <c r="P40" i="20"/>
  <c r="P41" i="20"/>
  <c r="AA41" i="20" s="1"/>
  <c r="P42" i="20"/>
  <c r="AA42" i="20" s="1"/>
  <c r="AB42" i="20"/>
  <c r="AC42" i="20"/>
  <c r="AD42" i="20"/>
  <c r="AE42" i="20"/>
  <c r="AF42" i="20"/>
  <c r="AG42" i="20"/>
  <c r="AH42" i="20"/>
  <c r="AI42" i="20"/>
  <c r="AJ42" i="20"/>
  <c r="AK42" i="20"/>
  <c r="AL41" i="20" l="1"/>
  <c r="AL42" i="20"/>
  <c r="AC16" i="20"/>
  <c r="AB90" i="20"/>
  <c r="AC90" i="20"/>
  <c r="AD90" i="20"/>
  <c r="AE90" i="20"/>
  <c r="AG90" i="20"/>
  <c r="AH90" i="20"/>
  <c r="AI90" i="20"/>
  <c r="AJ90" i="20"/>
  <c r="AK90" i="20"/>
  <c r="J90" i="20" l="1"/>
  <c r="AF90" i="20" s="1"/>
  <c r="J91" i="20"/>
  <c r="E90" i="20"/>
  <c r="AA90" i="20" s="1"/>
  <c r="E91" i="20"/>
  <c r="E92" i="20"/>
  <c r="AB32" i="20"/>
  <c r="AE88" i="20"/>
  <c r="AA40" i="20"/>
  <c r="AB40" i="20"/>
  <c r="AC40" i="20"/>
  <c r="AD40" i="20"/>
  <c r="AE40" i="20"/>
  <c r="AG40" i="20"/>
  <c r="AH40" i="20"/>
  <c r="AI40" i="20"/>
  <c r="AJ40" i="20"/>
  <c r="AK40" i="20"/>
  <c r="J40" i="20"/>
  <c r="AF40" i="20" s="1"/>
  <c r="AL90" i="20" l="1"/>
  <c r="AL40" i="20"/>
  <c r="F68" i="20"/>
  <c r="G68" i="20"/>
  <c r="H68" i="20"/>
  <c r="I68" i="20"/>
  <c r="K68" i="20"/>
  <c r="L68" i="20"/>
  <c r="M68" i="20"/>
  <c r="N68" i="20"/>
  <c r="O68" i="20"/>
  <c r="Q68" i="20"/>
  <c r="R68" i="20"/>
  <c r="S68" i="20"/>
  <c r="T68" i="20"/>
  <c r="V68" i="20"/>
  <c r="W68" i="20"/>
  <c r="X68" i="20"/>
  <c r="Y68" i="20"/>
  <c r="Z68" i="20"/>
  <c r="AB76" i="20"/>
  <c r="AC76" i="20"/>
  <c r="AD76" i="20"/>
  <c r="AE76" i="20"/>
  <c r="AG76" i="20"/>
  <c r="AH76" i="20"/>
  <c r="AI76" i="20"/>
  <c r="AJ76" i="20"/>
  <c r="AK76" i="20"/>
  <c r="J76" i="20"/>
  <c r="AF76" i="20" s="1"/>
  <c r="E75" i="20"/>
  <c r="E76" i="20"/>
  <c r="AA76" i="20" s="1"/>
  <c r="AL76" i="20" l="1"/>
  <c r="AK101" i="20"/>
  <c r="AJ101" i="20"/>
  <c r="AI101" i="20"/>
  <c r="AH101" i="20"/>
  <c r="AG101" i="20"/>
  <c r="AE101" i="20"/>
  <c r="AD101" i="20"/>
  <c r="AC101" i="20"/>
  <c r="AB101" i="20"/>
  <c r="U101" i="20"/>
  <c r="P101" i="20"/>
  <c r="J101" i="20"/>
  <c r="E101" i="20"/>
  <c r="AF101" i="20" l="1"/>
  <c r="AA101" i="20"/>
  <c r="J39" i="20"/>
  <c r="AF39" i="20" s="1"/>
  <c r="J43" i="20"/>
  <c r="AB19" i="20"/>
  <c r="AC19" i="20"/>
  <c r="AD19" i="20"/>
  <c r="AE19" i="20"/>
  <c r="AG19" i="20"/>
  <c r="AH19" i="20"/>
  <c r="AI19" i="20"/>
  <c r="AJ19" i="20"/>
  <c r="AK19" i="20"/>
  <c r="AB20" i="20"/>
  <c r="AC20" i="20"/>
  <c r="AD20" i="20"/>
  <c r="AE20" i="20"/>
  <c r="AG20" i="20"/>
  <c r="AH20" i="20"/>
  <c r="AI20" i="20"/>
  <c r="AJ20" i="20"/>
  <c r="AK20" i="20"/>
  <c r="AB21" i="20"/>
  <c r="AC21" i="20"/>
  <c r="AD21" i="20"/>
  <c r="AE21" i="20"/>
  <c r="AG21" i="20"/>
  <c r="AH21" i="20"/>
  <c r="AI21" i="20"/>
  <c r="AJ21" i="20"/>
  <c r="AK21" i="20"/>
  <c r="U17" i="20"/>
  <c r="U18" i="20"/>
  <c r="U19" i="20"/>
  <c r="U20" i="20"/>
  <c r="U21" i="20"/>
  <c r="U22" i="20"/>
  <c r="P16" i="20"/>
  <c r="P17" i="20"/>
  <c r="P18" i="20"/>
  <c r="P19" i="20"/>
  <c r="P20" i="20"/>
  <c r="P21" i="20"/>
  <c r="P22" i="20"/>
  <c r="J20" i="20"/>
  <c r="J21" i="20"/>
  <c r="J22" i="20"/>
  <c r="E20" i="20"/>
  <c r="E21" i="20"/>
  <c r="E22" i="20"/>
  <c r="J17" i="20"/>
  <c r="J18" i="20"/>
  <c r="J19" i="20"/>
  <c r="E19" i="20"/>
  <c r="F104" i="20"/>
  <c r="F103" i="20" s="1"/>
  <c r="G104" i="20"/>
  <c r="G103" i="20" s="1"/>
  <c r="H104" i="20"/>
  <c r="H103" i="20" s="1"/>
  <c r="I104" i="20"/>
  <c r="I103" i="20" s="1"/>
  <c r="K104" i="20"/>
  <c r="K103" i="20" s="1"/>
  <c r="L104" i="20"/>
  <c r="L103" i="20" s="1"/>
  <c r="M104" i="20"/>
  <c r="M103" i="20" s="1"/>
  <c r="N104" i="20"/>
  <c r="N103" i="20" s="1"/>
  <c r="O104" i="20"/>
  <c r="O103" i="20" s="1"/>
  <c r="F98" i="20"/>
  <c r="F97" i="20" s="1"/>
  <c r="G98" i="20"/>
  <c r="G97" i="20" s="1"/>
  <c r="H98" i="20"/>
  <c r="H97" i="20" s="1"/>
  <c r="I98" i="20"/>
  <c r="I97" i="20" s="1"/>
  <c r="K98" i="20"/>
  <c r="K97" i="20" s="1"/>
  <c r="L98" i="20"/>
  <c r="L97" i="20" s="1"/>
  <c r="M98" i="20"/>
  <c r="M97" i="20" s="1"/>
  <c r="N98" i="20"/>
  <c r="N97" i="20" s="1"/>
  <c r="O98" i="20"/>
  <c r="O97" i="20" s="1"/>
  <c r="F83" i="20"/>
  <c r="F82" i="20" s="1"/>
  <c r="G83" i="20"/>
  <c r="G82" i="20" s="1"/>
  <c r="H83" i="20"/>
  <c r="H82" i="20" s="1"/>
  <c r="I83" i="20"/>
  <c r="I82" i="20" s="1"/>
  <c r="K83" i="20"/>
  <c r="K82" i="20" s="1"/>
  <c r="L83" i="20"/>
  <c r="L82" i="20" s="1"/>
  <c r="M83" i="20"/>
  <c r="M82" i="20" s="1"/>
  <c r="N83" i="20"/>
  <c r="N82" i="20" s="1"/>
  <c r="O83" i="20"/>
  <c r="O82" i="20" s="1"/>
  <c r="F78" i="20"/>
  <c r="F77" i="20" s="1"/>
  <c r="G78" i="20"/>
  <c r="G77" i="20" s="1"/>
  <c r="H78" i="20"/>
  <c r="H77" i="20" s="1"/>
  <c r="I78" i="20"/>
  <c r="I77" i="20" s="1"/>
  <c r="K78" i="20"/>
  <c r="K77" i="20" s="1"/>
  <c r="L78" i="20"/>
  <c r="L77" i="20" s="1"/>
  <c r="M78" i="20"/>
  <c r="M77" i="20" s="1"/>
  <c r="N78" i="20"/>
  <c r="N77" i="20" s="1"/>
  <c r="O78" i="20"/>
  <c r="O77" i="20" s="1"/>
  <c r="F67" i="20"/>
  <c r="G67" i="20"/>
  <c r="H67" i="20"/>
  <c r="I67" i="20"/>
  <c r="K67" i="20"/>
  <c r="L67" i="20"/>
  <c r="M67" i="20"/>
  <c r="N67" i="20"/>
  <c r="O67" i="20"/>
  <c r="F64" i="20"/>
  <c r="F63" i="20" s="1"/>
  <c r="G64" i="20"/>
  <c r="G63" i="20" s="1"/>
  <c r="H64" i="20"/>
  <c r="H63" i="20" s="1"/>
  <c r="I64" i="20"/>
  <c r="I63" i="20" s="1"/>
  <c r="J64" i="20"/>
  <c r="J63" i="20" s="1"/>
  <c r="K64" i="20"/>
  <c r="K63" i="20" s="1"/>
  <c r="L64" i="20"/>
  <c r="L63" i="20" s="1"/>
  <c r="M64" i="20"/>
  <c r="M63" i="20" s="1"/>
  <c r="N64" i="20"/>
  <c r="N63" i="20" s="1"/>
  <c r="O64" i="20"/>
  <c r="O63" i="20" s="1"/>
  <c r="F46" i="20"/>
  <c r="F45" i="20" s="1"/>
  <c r="G46" i="20"/>
  <c r="G45" i="20" s="1"/>
  <c r="H46" i="20"/>
  <c r="H45" i="20" s="1"/>
  <c r="I46" i="20"/>
  <c r="I45" i="20" s="1"/>
  <c r="K46" i="20"/>
  <c r="K45" i="20" s="1"/>
  <c r="L46" i="20"/>
  <c r="L45" i="20" s="1"/>
  <c r="M46" i="20"/>
  <c r="M45" i="20" s="1"/>
  <c r="N46" i="20"/>
  <c r="N45" i="20" s="1"/>
  <c r="O46" i="20"/>
  <c r="O45" i="20" s="1"/>
  <c r="F28" i="20"/>
  <c r="F27" i="20" s="1"/>
  <c r="G28" i="20"/>
  <c r="G27" i="20" s="1"/>
  <c r="H28" i="20"/>
  <c r="H27" i="20" s="1"/>
  <c r="I28" i="20"/>
  <c r="I27" i="20" s="1"/>
  <c r="K28" i="20"/>
  <c r="K27" i="20" s="1"/>
  <c r="L28" i="20"/>
  <c r="L27" i="20" s="1"/>
  <c r="M28" i="20"/>
  <c r="M27" i="20" s="1"/>
  <c r="N28" i="20"/>
  <c r="N27" i="20" s="1"/>
  <c r="O28" i="20"/>
  <c r="O27" i="20" s="1"/>
  <c r="F13" i="20"/>
  <c r="F12" i="20" s="1"/>
  <c r="G13" i="20"/>
  <c r="G12" i="20" s="1"/>
  <c r="H13" i="20"/>
  <c r="H12" i="20" s="1"/>
  <c r="I13" i="20"/>
  <c r="I12" i="20" s="1"/>
  <c r="K13" i="20"/>
  <c r="K12" i="20" s="1"/>
  <c r="L13" i="20"/>
  <c r="L12" i="20" s="1"/>
  <c r="M13" i="20"/>
  <c r="M12" i="20" s="1"/>
  <c r="N13" i="20"/>
  <c r="N12" i="20" s="1"/>
  <c r="O13" i="20"/>
  <c r="O12" i="20" s="1"/>
  <c r="J108" i="20"/>
  <c r="J107" i="20"/>
  <c r="J106" i="20"/>
  <c r="J105" i="20"/>
  <c r="J102" i="20"/>
  <c r="J100" i="20"/>
  <c r="J99" i="20"/>
  <c r="J96" i="20"/>
  <c r="J95" i="20"/>
  <c r="J94" i="20"/>
  <c r="J93" i="20"/>
  <c r="J92" i="20"/>
  <c r="J89" i="20"/>
  <c r="J88" i="20"/>
  <c r="J85" i="20"/>
  <c r="J84" i="20"/>
  <c r="J81" i="20"/>
  <c r="J80" i="20"/>
  <c r="J79" i="20"/>
  <c r="J75" i="20"/>
  <c r="J74" i="20"/>
  <c r="J73" i="20"/>
  <c r="J72" i="20"/>
  <c r="J71" i="20"/>
  <c r="J70" i="20"/>
  <c r="J69" i="20"/>
  <c r="J62" i="20"/>
  <c r="J54" i="20"/>
  <c r="J60" i="20"/>
  <c r="J59" i="20"/>
  <c r="J58" i="20"/>
  <c r="J57" i="20"/>
  <c r="J56" i="20"/>
  <c r="J55" i="20"/>
  <c r="J53" i="20"/>
  <c r="J52" i="20"/>
  <c r="J51" i="20"/>
  <c r="J50" i="20"/>
  <c r="J49" i="20"/>
  <c r="J48" i="20"/>
  <c r="J47" i="20"/>
  <c r="J44" i="20"/>
  <c r="J38" i="20"/>
  <c r="J37" i="20"/>
  <c r="J36" i="20"/>
  <c r="J35" i="20"/>
  <c r="J34" i="20"/>
  <c r="J33" i="20"/>
  <c r="J32" i="20"/>
  <c r="J31" i="20"/>
  <c r="J30" i="20"/>
  <c r="J29" i="20"/>
  <c r="J26" i="20"/>
  <c r="J25" i="20"/>
  <c r="J24" i="20"/>
  <c r="J23" i="20"/>
  <c r="J16" i="20"/>
  <c r="J15" i="20"/>
  <c r="J14" i="20"/>
  <c r="E108" i="20"/>
  <c r="E107" i="20"/>
  <c r="E105" i="20"/>
  <c r="E102" i="20"/>
  <c r="E100" i="20"/>
  <c r="E99" i="20"/>
  <c r="E96" i="20"/>
  <c r="E95" i="20"/>
  <c r="E94" i="20"/>
  <c r="E93" i="20"/>
  <c r="E89" i="20"/>
  <c r="E88" i="20"/>
  <c r="E87" i="20"/>
  <c r="E86" i="20"/>
  <c r="E85" i="20"/>
  <c r="E84" i="20"/>
  <c r="E81" i="20"/>
  <c r="E80" i="20"/>
  <c r="E79" i="20"/>
  <c r="E74" i="20"/>
  <c r="E73" i="20"/>
  <c r="E72" i="20"/>
  <c r="E71" i="20"/>
  <c r="E70" i="20"/>
  <c r="E69" i="20"/>
  <c r="E66" i="20"/>
  <c r="E65" i="20"/>
  <c r="E62" i="20"/>
  <c r="E54" i="20"/>
  <c r="E61" i="20"/>
  <c r="E60" i="20"/>
  <c r="E59" i="20"/>
  <c r="E58" i="20"/>
  <c r="E57" i="20"/>
  <c r="E56" i="20"/>
  <c r="E55" i="20"/>
  <c r="E53" i="20"/>
  <c r="E52" i="20"/>
  <c r="E51" i="20"/>
  <c r="E50" i="20"/>
  <c r="E49" i="20"/>
  <c r="E48" i="20"/>
  <c r="E47" i="20"/>
  <c r="E44" i="20"/>
  <c r="E43" i="20"/>
  <c r="E39" i="20"/>
  <c r="E38" i="20"/>
  <c r="E37" i="20"/>
  <c r="E36" i="20"/>
  <c r="E35" i="20"/>
  <c r="E34" i="20"/>
  <c r="E33" i="20"/>
  <c r="E32" i="20"/>
  <c r="E31" i="20"/>
  <c r="E30" i="20"/>
  <c r="E29" i="20"/>
  <c r="E26" i="20"/>
  <c r="E25" i="20"/>
  <c r="E24" i="20"/>
  <c r="E23" i="20"/>
  <c r="E18" i="20"/>
  <c r="E17" i="20"/>
  <c r="E16" i="20"/>
  <c r="E15" i="20"/>
  <c r="E14" i="20"/>
  <c r="P39" i="20"/>
  <c r="P43" i="20"/>
  <c r="AB39" i="20"/>
  <c r="AC39" i="20"/>
  <c r="AD39" i="20"/>
  <c r="AE39" i="20"/>
  <c r="AG39" i="20"/>
  <c r="AH39" i="20"/>
  <c r="AI39" i="20"/>
  <c r="AJ39" i="20"/>
  <c r="AK39" i="20"/>
  <c r="AB43" i="20"/>
  <c r="AC43" i="20"/>
  <c r="AD43" i="20"/>
  <c r="AE43" i="20"/>
  <c r="AG43" i="20"/>
  <c r="AH43" i="20"/>
  <c r="AI43" i="20"/>
  <c r="AJ43" i="20"/>
  <c r="AK43" i="20"/>
  <c r="J68" i="20" l="1"/>
  <c r="J67" i="20" s="1"/>
  <c r="E68" i="20"/>
  <c r="E67" i="20" s="1"/>
  <c r="AL101" i="20"/>
  <c r="AA20" i="20"/>
  <c r="AA21" i="20"/>
  <c r="E98" i="20"/>
  <c r="E97" i="20" s="1"/>
  <c r="AF21" i="20"/>
  <c r="AF19" i="20"/>
  <c r="AF20" i="20"/>
  <c r="AA19" i="20"/>
  <c r="J78" i="20"/>
  <c r="J77" i="20" s="1"/>
  <c r="J28" i="20"/>
  <c r="J27" i="20" s="1"/>
  <c r="J83" i="20"/>
  <c r="J82" i="20" s="1"/>
  <c r="J98" i="20"/>
  <c r="J97" i="20" s="1"/>
  <c r="J46" i="20"/>
  <c r="J45" i="20" s="1"/>
  <c r="J104" i="20"/>
  <c r="J103" i="20" s="1"/>
  <c r="J13" i="20"/>
  <c r="J12" i="20" s="1"/>
  <c r="E78" i="20"/>
  <c r="E77" i="20" s="1"/>
  <c r="E83" i="20"/>
  <c r="E82" i="20" s="1"/>
  <c r="E104" i="20"/>
  <c r="E103" i="20" s="1"/>
  <c r="E64" i="20"/>
  <c r="E63" i="20" s="1"/>
  <c r="AA43" i="20"/>
  <c r="E46" i="20"/>
  <c r="E45" i="20" s="1"/>
  <c r="E28" i="20"/>
  <c r="E27" i="20" s="1"/>
  <c r="E13" i="20"/>
  <c r="E12" i="20" s="1"/>
  <c r="K109" i="20"/>
  <c r="H109" i="20"/>
  <c r="G109" i="20"/>
  <c r="F109" i="20"/>
  <c r="O109" i="20"/>
  <c r="M109" i="20"/>
  <c r="N109" i="20"/>
  <c r="L109" i="20"/>
  <c r="I109" i="20"/>
  <c r="AA39" i="20"/>
  <c r="P108" i="20"/>
  <c r="P86" i="20"/>
  <c r="P87" i="20"/>
  <c r="AA87" i="20" s="1"/>
  <c r="P88" i="20"/>
  <c r="AB87" i="20"/>
  <c r="AC87" i="20"/>
  <c r="AD87" i="20"/>
  <c r="AE87" i="20"/>
  <c r="AF87" i="20"/>
  <c r="AG87" i="20"/>
  <c r="AH87" i="20"/>
  <c r="AI87" i="20"/>
  <c r="AJ87" i="20"/>
  <c r="AK87" i="20"/>
  <c r="AB88" i="20"/>
  <c r="AC88" i="20"/>
  <c r="AD88" i="20"/>
  <c r="AG88" i="20"/>
  <c r="AH88" i="20"/>
  <c r="AI88" i="20"/>
  <c r="AJ88" i="20"/>
  <c r="AK88" i="20"/>
  <c r="AA88" i="20" l="1"/>
  <c r="AL20" i="20"/>
  <c r="AL21" i="20"/>
  <c r="AL19" i="20"/>
  <c r="J109" i="20"/>
  <c r="E109" i="20"/>
  <c r="AL39" i="20"/>
  <c r="AL87" i="20"/>
  <c r="P100" i="20" l="1"/>
  <c r="P102" i="20"/>
  <c r="U43" i="20" l="1"/>
  <c r="U44" i="20"/>
  <c r="P44" i="20"/>
  <c r="AB93" i="20"/>
  <c r="AC93" i="20"/>
  <c r="AD93" i="20"/>
  <c r="AE93" i="20"/>
  <c r="AG93" i="20"/>
  <c r="AH93" i="20"/>
  <c r="AI93" i="20"/>
  <c r="AJ93" i="20"/>
  <c r="AK93" i="20"/>
  <c r="AB94" i="20"/>
  <c r="AC94" i="20"/>
  <c r="AD94" i="20"/>
  <c r="AE94" i="20"/>
  <c r="AG94" i="20"/>
  <c r="AH94" i="20"/>
  <c r="AI94" i="20"/>
  <c r="AJ94" i="20"/>
  <c r="AK94" i="20"/>
  <c r="U93" i="20"/>
  <c r="AF93" i="20" s="1"/>
  <c r="U94" i="20"/>
  <c r="AF94" i="20" s="1"/>
  <c r="U95" i="20"/>
  <c r="P93" i="20"/>
  <c r="P94" i="20"/>
  <c r="AA94" i="20" s="1"/>
  <c r="P23" i="20"/>
  <c r="P24" i="20"/>
  <c r="P25" i="20"/>
  <c r="AF43" i="20" l="1"/>
  <c r="AA93" i="20"/>
  <c r="AL94" i="20"/>
  <c r="P107" i="20"/>
  <c r="AL43" i="20" l="1"/>
  <c r="AL93" i="20"/>
  <c r="P91" i="20" l="1"/>
  <c r="P92" i="20"/>
  <c r="AB57" i="20" l="1"/>
  <c r="AC57" i="20"/>
  <c r="AD57" i="20"/>
  <c r="AE57" i="20"/>
  <c r="AG57" i="20"/>
  <c r="AH57" i="20"/>
  <c r="AI57" i="20"/>
  <c r="AJ57" i="20"/>
  <c r="AK57" i="20"/>
  <c r="U52" i="20"/>
  <c r="U53" i="20"/>
  <c r="U55" i="20"/>
  <c r="U56" i="20"/>
  <c r="P53" i="20"/>
  <c r="P55" i="20"/>
  <c r="P56" i="20"/>
  <c r="P89" i="20"/>
  <c r="AA89" i="20" l="1"/>
  <c r="AB86" i="20"/>
  <c r="AC86" i="20"/>
  <c r="AD86" i="20"/>
  <c r="AE86" i="20"/>
  <c r="AF86" i="20"/>
  <c r="AG86" i="20"/>
  <c r="AH86" i="20"/>
  <c r="AI86" i="20"/>
  <c r="AJ86" i="20"/>
  <c r="AK86" i="20"/>
  <c r="P85" i="20"/>
  <c r="AA86" i="20"/>
  <c r="AL86" i="20" l="1"/>
  <c r="V83" i="20" l="1"/>
  <c r="W83" i="20"/>
  <c r="X83" i="20"/>
  <c r="Y83" i="20"/>
  <c r="Z83" i="20"/>
  <c r="U91" i="20"/>
  <c r="AF91" i="20" s="1"/>
  <c r="U92" i="20"/>
  <c r="AA91" i="20"/>
  <c r="AB91" i="20"/>
  <c r="AC91" i="20"/>
  <c r="AD91" i="20"/>
  <c r="AE91" i="20"/>
  <c r="AG91" i="20"/>
  <c r="AH91" i="20"/>
  <c r="AI91" i="20"/>
  <c r="AJ91" i="20"/>
  <c r="AK91" i="20"/>
  <c r="AB61" i="20"/>
  <c r="AC61" i="20"/>
  <c r="AD61" i="20"/>
  <c r="AE61" i="20"/>
  <c r="AF61" i="20"/>
  <c r="AG61" i="20"/>
  <c r="AH61" i="20"/>
  <c r="AI61" i="20"/>
  <c r="AJ61" i="20"/>
  <c r="AK61" i="20"/>
  <c r="P61" i="20"/>
  <c r="AA61" i="20" s="1"/>
  <c r="P54" i="20"/>
  <c r="AL91" i="20" l="1"/>
  <c r="AL61" i="20"/>
  <c r="AK60" i="20" l="1"/>
  <c r="AJ60" i="20"/>
  <c r="AI60" i="20"/>
  <c r="AH60" i="20"/>
  <c r="AG60" i="20"/>
  <c r="AE60" i="20"/>
  <c r="AD60" i="20"/>
  <c r="AC60" i="20"/>
  <c r="AB60" i="20"/>
  <c r="U60" i="20"/>
  <c r="P60" i="20"/>
  <c r="AK59" i="20"/>
  <c r="AJ59" i="20"/>
  <c r="AI59" i="20"/>
  <c r="AH59" i="20"/>
  <c r="AG59" i="20"/>
  <c r="AE59" i="20"/>
  <c r="AD59" i="20"/>
  <c r="AC59" i="20"/>
  <c r="AB59" i="20"/>
  <c r="U59" i="20"/>
  <c r="P59" i="20"/>
  <c r="AK58" i="20"/>
  <c r="AJ58" i="20"/>
  <c r="AI58" i="20"/>
  <c r="AH58" i="20"/>
  <c r="AG58" i="20"/>
  <c r="AE58" i="20"/>
  <c r="AD58" i="20"/>
  <c r="AC58" i="20"/>
  <c r="AB58" i="20"/>
  <c r="U58" i="20"/>
  <c r="P58" i="20"/>
  <c r="U57" i="20"/>
  <c r="AF57" i="20" s="1"/>
  <c r="P57" i="20"/>
  <c r="AA57" i="20" s="1"/>
  <c r="AL57" i="20" l="1"/>
  <c r="AA59" i="20"/>
  <c r="AA60" i="20"/>
  <c r="AA58" i="20"/>
  <c r="AF58" i="20"/>
  <c r="AF59" i="20"/>
  <c r="AF60" i="20"/>
  <c r="AL59" i="20" l="1"/>
  <c r="AL60" i="20"/>
  <c r="AL58" i="20"/>
  <c r="AA106" i="20" l="1"/>
  <c r="Z64" i="20" l="1"/>
  <c r="Z63" i="20" s="1"/>
  <c r="Y64" i="20"/>
  <c r="Y63" i="20" s="1"/>
  <c r="X64" i="20"/>
  <c r="X63" i="20" s="1"/>
  <c r="W64" i="20"/>
  <c r="W63" i="20" s="1"/>
  <c r="V64" i="20"/>
  <c r="V63" i="20" s="1"/>
  <c r="U64" i="20"/>
  <c r="U63" i="20" s="1"/>
  <c r="T64" i="20"/>
  <c r="T63" i="20" s="1"/>
  <c r="S64" i="20"/>
  <c r="S63" i="20" s="1"/>
  <c r="R64" i="20"/>
  <c r="R63" i="20" s="1"/>
  <c r="Q64" i="20"/>
  <c r="Q63" i="20" s="1"/>
  <c r="AK66" i="20"/>
  <c r="AJ66" i="20"/>
  <c r="AI66" i="20"/>
  <c r="AH66" i="20"/>
  <c r="AG66" i="20"/>
  <c r="AF66" i="20"/>
  <c r="AE66" i="20"/>
  <c r="AD66" i="20"/>
  <c r="AC66" i="20"/>
  <c r="AB66" i="20"/>
  <c r="P66" i="20"/>
  <c r="AK65" i="20"/>
  <c r="AJ65" i="20"/>
  <c r="AI65" i="20"/>
  <c r="AH65" i="20"/>
  <c r="AG65" i="20"/>
  <c r="AF65" i="20"/>
  <c r="AE65" i="20"/>
  <c r="AD65" i="20"/>
  <c r="AC65" i="20"/>
  <c r="AB65" i="20"/>
  <c r="P65" i="20"/>
  <c r="AE64" i="20" l="1"/>
  <c r="AE63" i="20" s="1"/>
  <c r="AH64" i="20"/>
  <c r="AH63" i="20" s="1"/>
  <c r="AF64" i="20"/>
  <c r="AI64" i="20"/>
  <c r="AI63" i="20" s="1"/>
  <c r="AC64" i="20"/>
  <c r="AC63" i="20" s="1"/>
  <c r="AG64" i="20"/>
  <c r="AG63" i="20" s="1"/>
  <c r="AJ64" i="20"/>
  <c r="AJ63" i="20" s="1"/>
  <c r="AK64" i="20"/>
  <c r="AK63" i="20" s="1"/>
  <c r="P64" i="20"/>
  <c r="P63" i="20" s="1"/>
  <c r="AD64" i="20"/>
  <c r="AD63" i="20" s="1"/>
  <c r="AB64" i="20"/>
  <c r="AB63" i="20" s="1"/>
  <c r="AA66" i="20"/>
  <c r="AA65" i="20"/>
  <c r="AF63" i="20" l="1"/>
  <c r="AL66" i="20"/>
  <c r="AA64" i="20"/>
  <c r="AL65" i="20"/>
  <c r="AL64" i="20" l="1"/>
  <c r="AL63" i="20" s="1"/>
  <c r="AA63" i="20"/>
  <c r="AB14" i="20" l="1"/>
  <c r="AC14" i="20"/>
  <c r="AD14" i="20"/>
  <c r="AB15" i="20"/>
  <c r="AC15" i="20"/>
  <c r="AD15" i="20"/>
  <c r="AB16" i="20"/>
  <c r="AD16" i="20"/>
  <c r="AB17" i="20"/>
  <c r="AC17" i="20"/>
  <c r="AD17" i="20"/>
  <c r="AB18" i="20"/>
  <c r="AC18" i="20"/>
  <c r="AD18" i="20"/>
  <c r="AB22" i="20"/>
  <c r="AC22" i="20"/>
  <c r="AD22" i="20"/>
  <c r="AB23" i="20"/>
  <c r="AC23" i="20"/>
  <c r="AD23" i="20"/>
  <c r="AB24" i="20"/>
  <c r="AC24" i="20"/>
  <c r="AD24" i="20"/>
  <c r="AB26" i="20"/>
  <c r="AC26" i="20"/>
  <c r="AD26" i="20"/>
  <c r="AB25" i="20"/>
  <c r="AC25" i="20"/>
  <c r="AD25" i="20"/>
  <c r="AB31" i="20"/>
  <c r="AC31" i="20"/>
  <c r="AB102" i="20" l="1"/>
  <c r="AC102" i="20"/>
  <c r="AD102" i="20"/>
  <c r="AE102" i="20"/>
  <c r="AG102" i="20"/>
  <c r="AH102" i="20"/>
  <c r="AI102" i="20"/>
  <c r="AJ102" i="20"/>
  <c r="AK102" i="20"/>
  <c r="U25" i="20"/>
  <c r="U107" i="20"/>
  <c r="P14" i="20"/>
  <c r="P15" i="20"/>
  <c r="P26" i="20"/>
  <c r="P29" i="20"/>
  <c r="P30" i="20"/>
  <c r="P31" i="20"/>
  <c r="P32" i="20"/>
  <c r="P33" i="20"/>
  <c r="P38" i="20"/>
  <c r="P34" i="20"/>
  <c r="P35" i="20"/>
  <c r="P36" i="20"/>
  <c r="P37" i="20"/>
  <c r="P47" i="20"/>
  <c r="P48" i="20"/>
  <c r="P49" i="20"/>
  <c r="P50" i="20"/>
  <c r="P51" i="20"/>
  <c r="P52" i="20"/>
  <c r="P62" i="20"/>
  <c r="P69" i="20"/>
  <c r="P71" i="20"/>
  <c r="P72" i="20"/>
  <c r="P73" i="20"/>
  <c r="P70" i="20"/>
  <c r="P74" i="20"/>
  <c r="P75" i="20"/>
  <c r="P79" i="20"/>
  <c r="P80" i="20"/>
  <c r="P81" i="20"/>
  <c r="P84" i="20"/>
  <c r="P95" i="20"/>
  <c r="P96" i="20"/>
  <c r="P99" i="20"/>
  <c r="P105" i="20"/>
  <c r="P68" i="20" l="1"/>
  <c r="AA102" i="20"/>
  <c r="P104" i="20"/>
  <c r="P103" i="20" s="1"/>
  <c r="P98" i="20"/>
  <c r="P97" i="20" s="1"/>
  <c r="P78" i="20"/>
  <c r="P77" i="20" s="1"/>
  <c r="P67" i="20"/>
  <c r="P83" i="20"/>
  <c r="P82" i="20" s="1"/>
  <c r="P46" i="20"/>
  <c r="P45" i="20" s="1"/>
  <c r="P28" i="20"/>
  <c r="P27" i="20" s="1"/>
  <c r="P13" i="20"/>
  <c r="P12" i="20" s="1"/>
  <c r="P109" i="20" l="1"/>
  <c r="U54" i="20" l="1"/>
  <c r="AB107" i="20" l="1"/>
  <c r="AC107" i="20"/>
  <c r="AD107" i="20"/>
  <c r="AE107" i="20"/>
  <c r="AF107" i="20"/>
  <c r="AG107" i="20"/>
  <c r="AH107" i="20"/>
  <c r="AI107" i="20"/>
  <c r="AJ107" i="20"/>
  <c r="AK107" i="20"/>
  <c r="AB108" i="20"/>
  <c r="AC108" i="20"/>
  <c r="AD108" i="20"/>
  <c r="AE108" i="20"/>
  <c r="AG108" i="20"/>
  <c r="AH108" i="20"/>
  <c r="AI108" i="20"/>
  <c r="AJ108" i="20"/>
  <c r="AK108" i="20"/>
  <c r="AA107" i="20" l="1"/>
  <c r="AL107" i="20" l="1"/>
  <c r="AB95" i="20" l="1"/>
  <c r="AC95" i="20"/>
  <c r="AD95" i="20"/>
  <c r="AE95" i="20"/>
  <c r="AG95" i="20"/>
  <c r="AH95" i="20"/>
  <c r="AI95" i="20"/>
  <c r="AJ95" i="20"/>
  <c r="AK95" i="20"/>
  <c r="AF95" i="20"/>
  <c r="U96" i="20"/>
  <c r="AA95" i="20"/>
  <c r="AL95" i="20" l="1"/>
  <c r="AE26" i="20" l="1"/>
  <c r="AG26" i="20"/>
  <c r="AH26" i="20"/>
  <c r="AI26" i="20"/>
  <c r="AJ26" i="20"/>
  <c r="AK26" i="20"/>
  <c r="U24" i="20"/>
  <c r="U26" i="20"/>
  <c r="AF26" i="20" s="1"/>
  <c r="AA108" i="20" l="1"/>
  <c r="AA26" i="20"/>
  <c r="AL26" i="20" l="1"/>
  <c r="AK106" i="20" l="1"/>
  <c r="AJ106" i="20"/>
  <c r="AI106" i="20"/>
  <c r="AH106" i="20"/>
  <c r="AG106" i="20"/>
  <c r="AE106" i="20"/>
  <c r="AD106" i="20"/>
  <c r="AC106" i="20"/>
  <c r="AB106" i="20"/>
  <c r="AK105" i="20"/>
  <c r="AJ105" i="20"/>
  <c r="AI105" i="20"/>
  <c r="AH105" i="20"/>
  <c r="AG105" i="20"/>
  <c r="AE105" i="20"/>
  <c r="AD105" i="20"/>
  <c r="AC105" i="20"/>
  <c r="AB105" i="20"/>
  <c r="AK100" i="20"/>
  <c r="AJ100" i="20"/>
  <c r="AI100" i="20"/>
  <c r="AH100" i="20"/>
  <c r="AG100" i="20"/>
  <c r="AE100" i="20"/>
  <c r="AD100" i="20"/>
  <c r="AC100" i="20"/>
  <c r="AB100" i="20"/>
  <c r="AK99" i="20"/>
  <c r="AJ99" i="20"/>
  <c r="AI99" i="20"/>
  <c r="AH99" i="20"/>
  <c r="AG99" i="20"/>
  <c r="AE99" i="20"/>
  <c r="AD99" i="20"/>
  <c r="AC99" i="20"/>
  <c r="AB99" i="20"/>
  <c r="AK96" i="20"/>
  <c r="AJ96" i="20"/>
  <c r="AI96" i="20"/>
  <c r="AH96" i="20"/>
  <c r="AG96" i="20"/>
  <c r="AE96" i="20"/>
  <c r="AD96" i="20"/>
  <c r="AC96" i="20"/>
  <c r="AB96" i="20"/>
  <c r="AK92" i="20"/>
  <c r="AJ92" i="20"/>
  <c r="AI92" i="20"/>
  <c r="AH92" i="20"/>
  <c r="AG92" i="20"/>
  <c r="AE92" i="20"/>
  <c r="AD92" i="20"/>
  <c r="AC92" i="20"/>
  <c r="AB92" i="20"/>
  <c r="AK89" i="20"/>
  <c r="AJ89" i="20"/>
  <c r="AI89" i="20"/>
  <c r="AH89" i="20"/>
  <c r="AG89" i="20"/>
  <c r="AE89" i="20"/>
  <c r="AD89" i="20"/>
  <c r="AC89" i="20"/>
  <c r="AB89" i="20"/>
  <c r="AK85" i="20"/>
  <c r="AJ85" i="20"/>
  <c r="AI85" i="20"/>
  <c r="AH85" i="20"/>
  <c r="AG85" i="20"/>
  <c r="AE85" i="20"/>
  <c r="AD85" i="20"/>
  <c r="AC85" i="20"/>
  <c r="AB85" i="20"/>
  <c r="AK84" i="20"/>
  <c r="AJ84" i="20"/>
  <c r="AI84" i="20"/>
  <c r="AH84" i="20"/>
  <c r="AG84" i="20"/>
  <c r="AE84" i="20"/>
  <c r="AD84" i="20"/>
  <c r="AC84" i="20"/>
  <c r="AB84" i="20"/>
  <c r="AK81" i="20"/>
  <c r="AJ81" i="20"/>
  <c r="AI81" i="20"/>
  <c r="AH81" i="20"/>
  <c r="AG81" i="20"/>
  <c r="AE81" i="20"/>
  <c r="AD81" i="20"/>
  <c r="AC81" i="20"/>
  <c r="AB81" i="20"/>
  <c r="AK80" i="20"/>
  <c r="AJ80" i="20"/>
  <c r="AI80" i="20"/>
  <c r="AH80" i="20"/>
  <c r="AG80" i="20"/>
  <c r="AE80" i="20"/>
  <c r="AD80" i="20"/>
  <c r="AC80" i="20"/>
  <c r="AB80" i="20"/>
  <c r="AK79" i="20"/>
  <c r="AJ79" i="20"/>
  <c r="AI79" i="20"/>
  <c r="AH79" i="20"/>
  <c r="AG79" i="20"/>
  <c r="AE79" i="20"/>
  <c r="AD79" i="20"/>
  <c r="AC79" i="20"/>
  <c r="AB79" i="20"/>
  <c r="AK75" i="20"/>
  <c r="AJ75" i="20"/>
  <c r="AI75" i="20"/>
  <c r="AH75" i="20"/>
  <c r="AG75" i="20"/>
  <c r="AE75" i="20"/>
  <c r="AD75" i="20"/>
  <c r="AC75" i="20"/>
  <c r="AB75" i="20"/>
  <c r="AK74" i="20"/>
  <c r="AJ74" i="20"/>
  <c r="AI74" i="20"/>
  <c r="AH74" i="20"/>
  <c r="AG74" i="20"/>
  <c r="AE74" i="20"/>
  <c r="AD74" i="20"/>
  <c r="AC74" i="20"/>
  <c r="AB74" i="20"/>
  <c r="AK70" i="20"/>
  <c r="AJ70" i="20"/>
  <c r="AI70" i="20"/>
  <c r="AH70" i="20"/>
  <c r="AG70" i="20"/>
  <c r="AE70" i="20"/>
  <c r="AD70" i="20"/>
  <c r="AC70" i="20"/>
  <c r="AB70" i="20"/>
  <c r="AK73" i="20"/>
  <c r="AJ73" i="20"/>
  <c r="AI73" i="20"/>
  <c r="AH73" i="20"/>
  <c r="AG73" i="20"/>
  <c r="AE73" i="20"/>
  <c r="AD73" i="20"/>
  <c r="AC73" i="20"/>
  <c r="AB73" i="20"/>
  <c r="AK72" i="20"/>
  <c r="AJ72" i="20"/>
  <c r="AI72" i="20"/>
  <c r="AH72" i="20"/>
  <c r="AG72" i="20"/>
  <c r="AE72" i="20"/>
  <c r="AD72" i="20"/>
  <c r="AC72" i="20"/>
  <c r="AB72" i="20"/>
  <c r="AK71" i="20"/>
  <c r="AJ71" i="20"/>
  <c r="AI71" i="20"/>
  <c r="AH71" i="20"/>
  <c r="AG71" i="20"/>
  <c r="AE71" i="20"/>
  <c r="AD71" i="20"/>
  <c r="AC71" i="20"/>
  <c r="AB71" i="20"/>
  <c r="AK69" i="20"/>
  <c r="AJ69" i="20"/>
  <c r="AI69" i="20"/>
  <c r="AH69" i="20"/>
  <c r="AG69" i="20"/>
  <c r="AE69" i="20"/>
  <c r="AD69" i="20"/>
  <c r="AC69" i="20"/>
  <c r="AB69" i="20"/>
  <c r="AK54" i="20"/>
  <c r="AJ54" i="20"/>
  <c r="AI54" i="20"/>
  <c r="AH54" i="20"/>
  <c r="AG54" i="20"/>
  <c r="AE54" i="20"/>
  <c r="AD54" i="20"/>
  <c r="AC54" i="20"/>
  <c r="AB54" i="20"/>
  <c r="AK56" i="20"/>
  <c r="AJ56" i="20"/>
  <c r="AI56" i="20"/>
  <c r="AH56" i="20"/>
  <c r="AG56" i="20"/>
  <c r="AE56" i="20"/>
  <c r="AD56" i="20"/>
  <c r="AC56" i="20"/>
  <c r="AB56" i="20"/>
  <c r="AK55" i="20"/>
  <c r="AJ55" i="20"/>
  <c r="AI55" i="20"/>
  <c r="AH55" i="20"/>
  <c r="AG55" i="20"/>
  <c r="AE55" i="20"/>
  <c r="AD55" i="20"/>
  <c r="AC55" i="20"/>
  <c r="AB55" i="20"/>
  <c r="AK53" i="20"/>
  <c r="AJ53" i="20"/>
  <c r="AI53" i="20"/>
  <c r="AH53" i="20"/>
  <c r="AG53" i="20"/>
  <c r="AE53" i="20"/>
  <c r="AD53" i="20"/>
  <c r="AC53" i="20"/>
  <c r="AB53" i="20"/>
  <c r="AK62" i="20"/>
  <c r="AJ62" i="20"/>
  <c r="AI62" i="20"/>
  <c r="AH62" i="20"/>
  <c r="AG62" i="20"/>
  <c r="AE62" i="20"/>
  <c r="AD62" i="20"/>
  <c r="AC62" i="20"/>
  <c r="AB62" i="20"/>
  <c r="AK52" i="20"/>
  <c r="AJ52" i="20"/>
  <c r="AI52" i="20"/>
  <c r="AH52" i="20"/>
  <c r="AG52" i="20"/>
  <c r="AE52" i="20"/>
  <c r="AD52" i="20"/>
  <c r="AC52" i="20"/>
  <c r="AB52" i="20"/>
  <c r="AK51" i="20"/>
  <c r="AJ51" i="20"/>
  <c r="AI51" i="20"/>
  <c r="AH51" i="20"/>
  <c r="AG51" i="20"/>
  <c r="AE51" i="20"/>
  <c r="AD51" i="20"/>
  <c r="AC51" i="20"/>
  <c r="AB51" i="20"/>
  <c r="AK50" i="20"/>
  <c r="AJ50" i="20"/>
  <c r="AI50" i="20"/>
  <c r="AH50" i="20"/>
  <c r="AG50" i="20"/>
  <c r="AE50" i="20"/>
  <c r="AD50" i="20"/>
  <c r="AC50" i="20"/>
  <c r="AB50" i="20"/>
  <c r="AK49" i="20"/>
  <c r="AJ49" i="20"/>
  <c r="AI49" i="20"/>
  <c r="AH49" i="20"/>
  <c r="AG49" i="20"/>
  <c r="AE49" i="20"/>
  <c r="AD49" i="20"/>
  <c r="AC49" i="20"/>
  <c r="AB49" i="20"/>
  <c r="AK48" i="20"/>
  <c r="AJ48" i="20"/>
  <c r="AI48" i="20"/>
  <c r="AH48" i="20"/>
  <c r="AG48" i="20"/>
  <c r="AE48" i="20"/>
  <c r="AD48" i="20"/>
  <c r="AC48" i="20"/>
  <c r="AB48" i="20"/>
  <c r="AK47" i="20"/>
  <c r="AJ47" i="20"/>
  <c r="AI47" i="20"/>
  <c r="AH47" i="20"/>
  <c r="AG47" i="20"/>
  <c r="AE47" i="20"/>
  <c r="AD47" i="20"/>
  <c r="AC47" i="20"/>
  <c r="AB47" i="20"/>
  <c r="AK44" i="20"/>
  <c r="AJ44" i="20"/>
  <c r="AI44" i="20"/>
  <c r="AH44" i="20"/>
  <c r="AG44" i="20"/>
  <c r="AE44" i="20"/>
  <c r="AD44" i="20"/>
  <c r="AC44" i="20"/>
  <c r="AB44" i="20"/>
  <c r="AK37" i="20"/>
  <c r="AJ37" i="20"/>
  <c r="AI37" i="20"/>
  <c r="AH37" i="20"/>
  <c r="AG37" i="20"/>
  <c r="AE37" i="20"/>
  <c r="AD37" i="20"/>
  <c r="AC37" i="20"/>
  <c r="AB37" i="20"/>
  <c r="AK36" i="20"/>
  <c r="AJ36" i="20"/>
  <c r="AI36" i="20"/>
  <c r="AH36" i="20"/>
  <c r="AG36" i="20"/>
  <c r="AE36" i="20"/>
  <c r="AD36" i="20"/>
  <c r="AC36" i="20"/>
  <c r="AB36" i="20"/>
  <c r="AK35" i="20"/>
  <c r="AJ35" i="20"/>
  <c r="AI35" i="20"/>
  <c r="AH35" i="20"/>
  <c r="AG35" i="20"/>
  <c r="AE35" i="20"/>
  <c r="AD35" i="20"/>
  <c r="AC35" i="20"/>
  <c r="AB35" i="20"/>
  <c r="AK34" i="20"/>
  <c r="AJ34" i="20"/>
  <c r="AI34" i="20"/>
  <c r="AH34" i="20"/>
  <c r="AG34" i="20"/>
  <c r="AE34" i="20"/>
  <c r="AD34" i="20"/>
  <c r="AC34" i="20"/>
  <c r="AB34" i="20"/>
  <c r="AK38" i="20"/>
  <c r="AJ38" i="20"/>
  <c r="AI38" i="20"/>
  <c r="AH38" i="20"/>
  <c r="AG38" i="20"/>
  <c r="AE38" i="20"/>
  <c r="AD38" i="20"/>
  <c r="AC38" i="20"/>
  <c r="AB38" i="20"/>
  <c r="AK33" i="20"/>
  <c r="AJ33" i="20"/>
  <c r="AI33" i="20"/>
  <c r="AH33" i="20"/>
  <c r="AG33" i="20"/>
  <c r="AE33" i="20"/>
  <c r="AD33" i="20"/>
  <c r="AC33" i="20"/>
  <c r="AB33" i="20"/>
  <c r="AK32" i="20"/>
  <c r="AJ32" i="20"/>
  <c r="AI32" i="20"/>
  <c r="AH32" i="20"/>
  <c r="AG32" i="20"/>
  <c r="AE32" i="20"/>
  <c r="AD32" i="20"/>
  <c r="AC32" i="20"/>
  <c r="AK31" i="20"/>
  <c r="AJ31" i="20"/>
  <c r="AI31" i="20"/>
  <c r="AH31" i="20"/>
  <c r="AG31" i="20"/>
  <c r="AE31" i="20"/>
  <c r="AD31" i="20"/>
  <c r="AK30" i="20"/>
  <c r="AJ30" i="20"/>
  <c r="AI30" i="20"/>
  <c r="AH30" i="20"/>
  <c r="AG30" i="20"/>
  <c r="AE30" i="20"/>
  <c r="AD30" i="20"/>
  <c r="AC30" i="20"/>
  <c r="AB30" i="20"/>
  <c r="AK29" i="20"/>
  <c r="AJ29" i="20"/>
  <c r="AI29" i="20"/>
  <c r="AH29" i="20"/>
  <c r="AG29" i="20"/>
  <c r="AE29" i="20"/>
  <c r="AD29" i="20"/>
  <c r="AC29" i="20"/>
  <c r="AB29" i="20"/>
  <c r="AA105" i="20"/>
  <c r="AA100" i="20"/>
  <c r="AA99" i="20"/>
  <c r="AA85" i="20"/>
  <c r="AA84" i="20"/>
  <c r="AA80" i="20"/>
  <c r="AA81" i="20"/>
  <c r="AA79" i="20"/>
  <c r="AA72" i="20"/>
  <c r="AA73" i="20"/>
  <c r="AA70" i="20"/>
  <c r="AA74" i="20"/>
  <c r="AA75" i="20"/>
  <c r="AA69" i="20"/>
  <c r="AA48" i="20"/>
  <c r="AA50" i="20"/>
  <c r="AA51" i="20"/>
  <c r="AA52" i="20"/>
  <c r="AA62" i="20"/>
  <c r="AA53" i="20"/>
  <c r="AA55" i="20"/>
  <c r="AA56" i="20"/>
  <c r="AA54" i="20"/>
  <c r="AA47" i="20"/>
  <c r="AA30" i="20"/>
  <c r="AA31" i="20"/>
  <c r="AA32" i="20"/>
  <c r="AA33" i="20"/>
  <c r="AA38" i="20"/>
  <c r="AA34" i="20"/>
  <c r="AA35" i="20"/>
  <c r="AA36" i="20"/>
  <c r="AA37" i="20"/>
  <c r="AA29" i="20"/>
  <c r="AA22" i="20"/>
  <c r="AA14" i="20"/>
  <c r="AK25" i="20"/>
  <c r="AJ25" i="20"/>
  <c r="AI25" i="20"/>
  <c r="AH25" i="20"/>
  <c r="AG25" i="20"/>
  <c r="AE25" i="20"/>
  <c r="AA25" i="20"/>
  <c r="AK24" i="20"/>
  <c r="AJ24" i="20"/>
  <c r="AI24" i="20"/>
  <c r="AH24" i="20"/>
  <c r="AG24" i="20"/>
  <c r="AE24" i="20"/>
  <c r="AK23" i="20"/>
  <c r="AJ23" i="20"/>
  <c r="AI23" i="20"/>
  <c r="AH23" i="20"/>
  <c r="AG23" i="20"/>
  <c r="AE23" i="20"/>
  <c r="AK22" i="20"/>
  <c r="AJ22" i="20"/>
  <c r="AI22" i="20"/>
  <c r="AH22" i="20"/>
  <c r="AG22" i="20"/>
  <c r="AE22" i="20"/>
  <c r="AK18" i="20"/>
  <c r="AJ18" i="20"/>
  <c r="AI18" i="20"/>
  <c r="AH18" i="20"/>
  <c r="AG18" i="20"/>
  <c r="AE18" i="20"/>
  <c r="AA18" i="20"/>
  <c r="AK17" i="20"/>
  <c r="AJ17" i="20"/>
  <c r="AI17" i="20"/>
  <c r="AH17" i="20"/>
  <c r="AG17" i="20"/>
  <c r="AE17" i="20"/>
  <c r="AA17" i="20"/>
  <c r="AK16" i="20"/>
  <c r="AJ16" i="20"/>
  <c r="AI16" i="20"/>
  <c r="AH16" i="20"/>
  <c r="AG16" i="20"/>
  <c r="AE16" i="20"/>
  <c r="AA16" i="20"/>
  <c r="AK15" i="20"/>
  <c r="AJ15" i="20"/>
  <c r="AI15" i="20"/>
  <c r="AH15" i="20"/>
  <c r="AG15" i="20"/>
  <c r="AE15" i="20"/>
  <c r="AE14" i="20"/>
  <c r="AG14" i="20"/>
  <c r="AH14" i="20"/>
  <c r="AI14" i="20"/>
  <c r="AJ14" i="20"/>
  <c r="AK14" i="20"/>
  <c r="V104" i="20"/>
  <c r="V103" i="20" s="1"/>
  <c r="W104" i="20"/>
  <c r="W103" i="20" s="1"/>
  <c r="X104" i="20"/>
  <c r="X103" i="20" s="1"/>
  <c r="Y104" i="20"/>
  <c r="Y103" i="20" s="1"/>
  <c r="Z104" i="20"/>
  <c r="Z103" i="20" s="1"/>
  <c r="V98" i="20"/>
  <c r="V97" i="20" s="1"/>
  <c r="W98" i="20"/>
  <c r="W97" i="20" s="1"/>
  <c r="X98" i="20"/>
  <c r="X97" i="20" s="1"/>
  <c r="Y98" i="20"/>
  <c r="Y97" i="20" s="1"/>
  <c r="Z98" i="20"/>
  <c r="Z97" i="20" s="1"/>
  <c r="Q104" i="20"/>
  <c r="Q103" i="20" s="1"/>
  <c r="R104" i="20"/>
  <c r="R103" i="20" s="1"/>
  <c r="S104" i="20"/>
  <c r="S103" i="20" s="1"/>
  <c r="T104" i="20"/>
  <c r="T103" i="20" s="1"/>
  <c r="Q98" i="20"/>
  <c r="Q97" i="20" s="1"/>
  <c r="R98" i="20"/>
  <c r="R97" i="20" s="1"/>
  <c r="S98" i="20"/>
  <c r="S97" i="20" s="1"/>
  <c r="T98" i="20"/>
  <c r="T97" i="20" s="1"/>
  <c r="V82" i="20"/>
  <c r="W82" i="20"/>
  <c r="X82" i="20"/>
  <c r="Y82" i="20"/>
  <c r="Z82" i="20"/>
  <c r="Q83" i="20"/>
  <c r="Q82" i="20" s="1"/>
  <c r="R83" i="20"/>
  <c r="R82" i="20" s="1"/>
  <c r="S83" i="20"/>
  <c r="S82" i="20" s="1"/>
  <c r="T83" i="20"/>
  <c r="T82" i="20" s="1"/>
  <c r="V78" i="20"/>
  <c r="V77" i="20" s="1"/>
  <c r="W78" i="20"/>
  <c r="W77" i="20" s="1"/>
  <c r="X78" i="20"/>
  <c r="X77" i="20" s="1"/>
  <c r="Y78" i="20"/>
  <c r="Y77" i="20" s="1"/>
  <c r="Z78" i="20"/>
  <c r="Z77" i="20" s="1"/>
  <c r="Q78" i="20"/>
  <c r="Q77" i="20" s="1"/>
  <c r="R78" i="20"/>
  <c r="R77" i="20" s="1"/>
  <c r="S78" i="20"/>
  <c r="S77" i="20" s="1"/>
  <c r="T78" i="20"/>
  <c r="T77" i="20" s="1"/>
  <c r="V67" i="20"/>
  <c r="W67" i="20"/>
  <c r="X67" i="20"/>
  <c r="Y67" i="20"/>
  <c r="Z67" i="20"/>
  <c r="Q67" i="20"/>
  <c r="R67" i="20"/>
  <c r="S67" i="20"/>
  <c r="T67" i="20"/>
  <c r="V46" i="20"/>
  <c r="V45" i="20" s="1"/>
  <c r="W46" i="20"/>
  <c r="W45" i="20" s="1"/>
  <c r="X46" i="20"/>
  <c r="X45" i="20" s="1"/>
  <c r="Y46" i="20"/>
  <c r="Y45" i="20" s="1"/>
  <c r="Z46" i="20"/>
  <c r="Z45" i="20" s="1"/>
  <c r="Q46" i="20"/>
  <c r="Q45" i="20" s="1"/>
  <c r="R46" i="20"/>
  <c r="R45" i="20" s="1"/>
  <c r="S46" i="20"/>
  <c r="S45" i="20" s="1"/>
  <c r="T46" i="20"/>
  <c r="T45" i="20" s="1"/>
  <c r="V28" i="20"/>
  <c r="V27" i="20" s="1"/>
  <c r="W28" i="20"/>
  <c r="W27" i="20" s="1"/>
  <c r="X28" i="20"/>
  <c r="X27" i="20" s="1"/>
  <c r="Y28" i="20"/>
  <c r="Y27" i="20" s="1"/>
  <c r="Z28" i="20"/>
  <c r="Z27" i="20" s="1"/>
  <c r="Q28" i="20"/>
  <c r="Q27" i="20" s="1"/>
  <c r="R28" i="20"/>
  <c r="R27" i="20" s="1"/>
  <c r="S28" i="20"/>
  <c r="S27" i="20" s="1"/>
  <c r="T28" i="20"/>
  <c r="T27" i="20" s="1"/>
  <c r="V13" i="20"/>
  <c r="V12" i="20" s="1"/>
  <c r="W13" i="20"/>
  <c r="W12" i="20" s="1"/>
  <c r="X13" i="20"/>
  <c r="X12" i="20" s="1"/>
  <c r="Y13" i="20"/>
  <c r="Y12" i="20" s="1"/>
  <c r="Z13" i="20"/>
  <c r="Z12" i="20" s="1"/>
  <c r="Q13" i="20"/>
  <c r="Q12" i="20" s="1"/>
  <c r="R13" i="20"/>
  <c r="R12" i="20" s="1"/>
  <c r="S13" i="20"/>
  <c r="S12" i="20" s="1"/>
  <c r="T13" i="20"/>
  <c r="T12" i="20" s="1"/>
  <c r="U15" i="20"/>
  <c r="U108" i="20"/>
  <c r="U106" i="20"/>
  <c r="U105" i="20"/>
  <c r="AF105" i="20" s="1"/>
  <c r="U102" i="20"/>
  <c r="U100" i="20"/>
  <c r="U99" i="20"/>
  <c r="AF92" i="20"/>
  <c r="U89" i="20"/>
  <c r="U88" i="20"/>
  <c r="U85" i="20"/>
  <c r="U84" i="20"/>
  <c r="U81" i="20"/>
  <c r="U80" i="20"/>
  <c r="AF80" i="20" s="1"/>
  <c r="U79" i="20"/>
  <c r="AF79" i="20" s="1"/>
  <c r="U75" i="20"/>
  <c r="AF75" i="20" s="1"/>
  <c r="U74" i="20"/>
  <c r="AF74" i="20" s="1"/>
  <c r="U70" i="20"/>
  <c r="AF70" i="20" s="1"/>
  <c r="U73" i="20"/>
  <c r="AF73" i="20" s="1"/>
  <c r="U72" i="20"/>
  <c r="AF72" i="20" s="1"/>
  <c r="U71" i="20"/>
  <c r="U69" i="20"/>
  <c r="AF54" i="20"/>
  <c r="AF56" i="20"/>
  <c r="AF55" i="20"/>
  <c r="AF53" i="20"/>
  <c r="U62" i="20"/>
  <c r="AF62" i="20" s="1"/>
  <c r="U51" i="20"/>
  <c r="AF51" i="20" s="1"/>
  <c r="U50" i="20"/>
  <c r="AF50" i="20" s="1"/>
  <c r="U49" i="20"/>
  <c r="U48" i="20"/>
  <c r="AF48" i="20" s="1"/>
  <c r="U47" i="20"/>
  <c r="AF47" i="20" s="1"/>
  <c r="U37" i="20"/>
  <c r="AF37" i="20" s="1"/>
  <c r="U36" i="20"/>
  <c r="AF36" i="20" s="1"/>
  <c r="U35" i="20"/>
  <c r="AF35" i="20" s="1"/>
  <c r="U34" i="20"/>
  <c r="AF34" i="20" s="1"/>
  <c r="U38" i="20"/>
  <c r="AF38" i="20" s="1"/>
  <c r="U33" i="20"/>
  <c r="AF33" i="20" s="1"/>
  <c r="U32" i="20"/>
  <c r="U31" i="20"/>
  <c r="U30" i="20"/>
  <c r="U29" i="20"/>
  <c r="AF29" i="20" s="1"/>
  <c r="AF25" i="20"/>
  <c r="U23" i="20"/>
  <c r="AF18" i="20"/>
  <c r="AF17" i="20"/>
  <c r="U16" i="20"/>
  <c r="U14" i="20"/>
  <c r="AH68" i="20" l="1"/>
  <c r="AG68" i="20"/>
  <c r="AI68" i="20"/>
  <c r="AF88" i="20"/>
  <c r="AL88" i="20" s="1"/>
  <c r="AL75" i="20"/>
  <c r="AJ68" i="20"/>
  <c r="AK68" i="20"/>
  <c r="AK67" i="20" s="1"/>
  <c r="AF69" i="20"/>
  <c r="U68" i="20"/>
  <c r="U67" i="20" s="1"/>
  <c r="AB68" i="20"/>
  <c r="AB67" i="20" s="1"/>
  <c r="AC68" i="20"/>
  <c r="AD68" i="20"/>
  <c r="AD67" i="20" s="1"/>
  <c r="AE68" i="20"/>
  <c r="AF81" i="20"/>
  <c r="AF49" i="20"/>
  <c r="AF31" i="20"/>
  <c r="U83" i="20"/>
  <c r="U82" i="20" s="1"/>
  <c r="AG83" i="20"/>
  <c r="AG82" i="20" s="1"/>
  <c r="AH83" i="20"/>
  <c r="AH82" i="20" s="1"/>
  <c r="AI83" i="20"/>
  <c r="AI82" i="20" s="1"/>
  <c r="AJ83" i="20"/>
  <c r="AJ82" i="20" s="1"/>
  <c r="AK83" i="20"/>
  <c r="AK82" i="20" s="1"/>
  <c r="AB83" i="20"/>
  <c r="AB82" i="20" s="1"/>
  <c r="AC83" i="20"/>
  <c r="AC82" i="20" s="1"/>
  <c r="AD83" i="20"/>
  <c r="AD82" i="20" s="1"/>
  <c r="AE83" i="20"/>
  <c r="AE82" i="20" s="1"/>
  <c r="AF89" i="20"/>
  <c r="AF30" i="20"/>
  <c r="AC104" i="20"/>
  <c r="AC103" i="20" s="1"/>
  <c r="AI104" i="20"/>
  <c r="AI103" i="20" s="1"/>
  <c r="AE46" i="20"/>
  <c r="AE45" i="20" s="1"/>
  <c r="AF52" i="20"/>
  <c r="Y109" i="20"/>
  <c r="W109" i="20"/>
  <c r="AF32" i="20"/>
  <c r="X109" i="20"/>
  <c r="Q109" i="20"/>
  <c r="Z109" i="20"/>
  <c r="T109" i="20"/>
  <c r="S109" i="20"/>
  <c r="R109" i="20"/>
  <c r="V109" i="20"/>
  <c r="AF99" i="20"/>
  <c r="AF100" i="20"/>
  <c r="AE104" i="20"/>
  <c r="AE103" i="20" s="1"/>
  <c r="AB98" i="20"/>
  <c r="AB97" i="20" s="1"/>
  <c r="AF22" i="20"/>
  <c r="AF106" i="20"/>
  <c r="AF15" i="20"/>
  <c r="AJ98" i="20"/>
  <c r="AJ97" i="20" s="1"/>
  <c r="AD104" i="20"/>
  <c r="AD103" i="20" s="1"/>
  <c r="AF102" i="20"/>
  <c r="AI28" i="20"/>
  <c r="AI27" i="20" s="1"/>
  <c r="AH104" i="20"/>
  <c r="AH103" i="20" s="1"/>
  <c r="AD28" i="20"/>
  <c r="AD27" i="20" s="1"/>
  <c r="AG78" i="20"/>
  <c r="AG77" i="20" s="1"/>
  <c r="AK78" i="20"/>
  <c r="AK77" i="20" s="1"/>
  <c r="AB78" i="20"/>
  <c r="AB77" i="20" s="1"/>
  <c r="AJ46" i="20"/>
  <c r="AJ45" i="20" s="1"/>
  <c r="AC67" i="20"/>
  <c r="AH67" i="20"/>
  <c r="AH98" i="20"/>
  <c r="AH97" i="20" s="1"/>
  <c r="AJ104" i="20"/>
  <c r="AJ103" i="20" s="1"/>
  <c r="AE28" i="20"/>
  <c r="AE27" i="20" s="1"/>
  <c r="AJ28" i="20"/>
  <c r="AJ27" i="20" s="1"/>
  <c r="AH46" i="20"/>
  <c r="AH45" i="20" s="1"/>
  <c r="AG67" i="20"/>
  <c r="AC46" i="20"/>
  <c r="AC45" i="20" s="1"/>
  <c r="AA49" i="20"/>
  <c r="AF108" i="20"/>
  <c r="AC78" i="20"/>
  <c r="AC77" i="20" s="1"/>
  <c r="AH78" i="20"/>
  <c r="AH77" i="20" s="1"/>
  <c r="AC98" i="20"/>
  <c r="AC97" i="20" s="1"/>
  <c r="AE98" i="20"/>
  <c r="AE97" i="20" s="1"/>
  <c r="AA96" i="20"/>
  <c r="U13" i="20"/>
  <c r="U12" i="20" s="1"/>
  <c r="AB46" i="20"/>
  <c r="AB45" i="20" s="1"/>
  <c r="AC13" i="20"/>
  <c r="AC12" i="20" s="1"/>
  <c r="AC28" i="20"/>
  <c r="AC27" i="20" s="1"/>
  <c r="AH28" i="20"/>
  <c r="AH27" i="20" s="1"/>
  <c r="AB28" i="20"/>
  <c r="AB27" i="20" s="1"/>
  <c r="AG28" i="20"/>
  <c r="AG27" i="20" s="1"/>
  <c r="AK28" i="20"/>
  <c r="AK27" i="20" s="1"/>
  <c r="AG46" i="20"/>
  <c r="AG45" i="20" s="1"/>
  <c r="AK46" i="20"/>
  <c r="AK45" i="20" s="1"/>
  <c r="AD46" i="20"/>
  <c r="AD45" i="20" s="1"/>
  <c r="AI46" i="20"/>
  <c r="AI45" i="20" s="1"/>
  <c r="AI67" i="20"/>
  <c r="AE78" i="20"/>
  <c r="AE77" i="20" s="1"/>
  <c r="AJ78" i="20"/>
  <c r="AJ77" i="20" s="1"/>
  <c r="AD78" i="20"/>
  <c r="AD77" i="20" s="1"/>
  <c r="AI78" i="20"/>
  <c r="AI77" i="20" s="1"/>
  <c r="AD98" i="20"/>
  <c r="AD97" i="20" s="1"/>
  <c r="AK104" i="20"/>
  <c r="AK103" i="20" s="1"/>
  <c r="AG104" i="20"/>
  <c r="AG103" i="20" s="1"/>
  <c r="AB104" i="20"/>
  <c r="AB103" i="20" s="1"/>
  <c r="AG13" i="20"/>
  <c r="AG12" i="20" s="1"/>
  <c r="AJ13" i="20"/>
  <c r="AJ12" i="20" s="1"/>
  <c r="AJ67" i="20"/>
  <c r="AE67" i="20"/>
  <c r="AA15" i="20"/>
  <c r="AG98" i="20"/>
  <c r="AG97" i="20" s="1"/>
  <c r="AI98" i="20"/>
  <c r="AI97" i="20" s="1"/>
  <c r="AK98" i="20"/>
  <c r="AK97" i="20" s="1"/>
  <c r="U98" i="20"/>
  <c r="U97" i="20" s="1"/>
  <c r="AA23" i="20"/>
  <c r="AL62" i="20"/>
  <c r="AL54" i="20"/>
  <c r="AL73" i="20"/>
  <c r="AL48" i="20"/>
  <c r="AL50" i="20"/>
  <c r="AL53" i="20"/>
  <c r="AL56" i="20"/>
  <c r="AL37" i="20"/>
  <c r="AL35" i="20"/>
  <c r="AL38" i="20"/>
  <c r="AL47" i="20"/>
  <c r="AL51" i="20"/>
  <c r="AL55" i="20"/>
  <c r="AL74" i="20"/>
  <c r="AL79" i="20"/>
  <c r="AF78" i="20"/>
  <c r="AL36" i="20"/>
  <c r="AL34" i="20"/>
  <c r="AL33" i="20"/>
  <c r="AA78" i="20"/>
  <c r="AL72" i="20"/>
  <c r="AL70" i="20"/>
  <c r="AL80" i="20"/>
  <c r="U28" i="20"/>
  <c r="U27" i="20" s="1"/>
  <c r="U46" i="20"/>
  <c r="U45" i="20" s="1"/>
  <c r="AA44" i="20"/>
  <c r="AF71" i="20"/>
  <c r="U78" i="20"/>
  <c r="U77" i="20" s="1"/>
  <c r="AL29" i="20"/>
  <c r="AF44" i="20"/>
  <c r="AA71" i="20"/>
  <c r="AF85" i="20"/>
  <c r="AF84" i="20"/>
  <c r="AA92" i="20"/>
  <c r="AF96" i="20"/>
  <c r="U104" i="20"/>
  <c r="U103" i="20" s="1"/>
  <c r="AL105" i="20"/>
  <c r="AL18" i="20"/>
  <c r="AF24" i="20"/>
  <c r="AK13" i="20"/>
  <c r="AK12" i="20" s="1"/>
  <c r="AI13" i="20"/>
  <c r="AI12" i="20" s="1"/>
  <c r="AE13" i="20"/>
  <c r="AE12" i="20" s="1"/>
  <c r="AF14" i="20"/>
  <c r="AB13" i="20"/>
  <c r="AB12" i="20" s="1"/>
  <c r="AD13" i="20"/>
  <c r="AD12" i="20" s="1"/>
  <c r="AH13" i="20"/>
  <c r="AH12" i="20" s="1"/>
  <c r="AF23" i="20"/>
  <c r="AA24" i="20"/>
  <c r="AL17" i="20"/>
  <c r="AF16" i="20"/>
  <c r="AA98" i="20"/>
  <c r="AL25" i="20"/>
  <c r="AL69" i="20" l="1"/>
  <c r="AA68" i="20"/>
  <c r="AL81" i="20"/>
  <c r="AF68" i="20"/>
  <c r="AL22" i="20"/>
  <c r="AL31" i="20"/>
  <c r="AA83" i="20"/>
  <c r="AL89" i="20"/>
  <c r="AF83" i="20"/>
  <c r="AL30" i="20"/>
  <c r="AL32" i="20"/>
  <c r="AL100" i="20"/>
  <c r="AL52" i="20"/>
  <c r="AL99" i="20"/>
  <c r="AF46" i="20"/>
  <c r="AI109" i="20"/>
  <c r="U109" i="20"/>
  <c r="AE109" i="20"/>
  <c r="AF98" i="20"/>
  <c r="AJ109" i="20"/>
  <c r="AG109" i="20"/>
  <c r="AK109" i="20"/>
  <c r="AH109" i="20"/>
  <c r="AC109" i="20"/>
  <c r="AB109" i="20"/>
  <c r="AD109" i="20"/>
  <c r="AL15" i="20"/>
  <c r="AA46" i="20"/>
  <c r="AA97" i="20"/>
  <c r="AL49" i="20"/>
  <c r="AL102" i="20"/>
  <c r="AL108" i="20"/>
  <c r="AA104" i="20"/>
  <c r="AL23" i="20"/>
  <c r="AL16" i="20"/>
  <c r="AL14" i="20"/>
  <c r="AL96" i="20"/>
  <c r="AL84" i="20"/>
  <c r="AF13" i="20"/>
  <c r="AA13" i="20"/>
  <c r="AL44" i="20"/>
  <c r="AA77" i="20"/>
  <c r="AA28" i="20"/>
  <c r="AF28" i="20"/>
  <c r="AL71" i="20"/>
  <c r="AF77" i="20"/>
  <c r="AL92" i="20"/>
  <c r="AL85" i="20"/>
  <c r="AL106" i="20"/>
  <c r="AL24" i="20"/>
  <c r="AL68" i="20" l="1"/>
  <c r="AL83" i="20"/>
  <c r="AF45" i="20"/>
  <c r="AA45" i="20"/>
  <c r="AF97" i="20"/>
  <c r="AA82" i="20"/>
  <c r="AA12" i="20"/>
  <c r="AF12" i="20"/>
  <c r="AF67" i="20"/>
  <c r="AF27" i="20"/>
  <c r="AA27" i="20"/>
  <c r="AA67" i="20"/>
  <c r="AF82" i="20"/>
  <c r="AL13" i="20"/>
  <c r="AA103" i="20" l="1"/>
  <c r="AA109" i="20" l="1"/>
  <c r="AL82" i="20" l="1"/>
  <c r="AF104" i="20" l="1"/>
  <c r="AL98" i="20"/>
  <c r="AL97" i="20" s="1"/>
  <c r="AL78" i="20"/>
  <c r="AL77" i="20" s="1"/>
  <c r="AL46" i="20"/>
  <c r="AL45" i="20" s="1"/>
  <c r="AL67" i="20"/>
  <c r="AL28" i="20"/>
  <c r="AL27" i="20" s="1"/>
  <c r="AF103" i="20" l="1"/>
  <c r="AL104" i="20"/>
  <c r="AL103" i="20" s="1"/>
  <c r="AF109" i="20" l="1"/>
  <c r="AL12" i="20" l="1"/>
  <c r="AL109" i="20" s="1"/>
</calcChain>
</file>

<file path=xl/sharedStrings.xml><?xml version="1.0" encoding="utf-8"?>
<sst xmlns="http://schemas.openxmlformats.org/spreadsheetml/2006/main" count="413" uniqueCount="280">
  <si>
    <t>0813031</t>
  </si>
  <si>
    <t>Надання інших пільг окремим категоріям громадян відповідно до законодавства</t>
  </si>
  <si>
    <t>0813032</t>
  </si>
  <si>
    <t>3032</t>
  </si>
  <si>
    <t>0813033</t>
  </si>
  <si>
    <t>0813050</t>
  </si>
  <si>
    <t>0813090</t>
  </si>
  <si>
    <t>3122</t>
  </si>
  <si>
    <t>0813122</t>
  </si>
  <si>
    <t>0813123</t>
  </si>
  <si>
    <t>3123</t>
  </si>
  <si>
    <t>0813160</t>
  </si>
  <si>
    <t>3210</t>
  </si>
  <si>
    <t>1010160</t>
  </si>
  <si>
    <t>0810160</t>
  </si>
  <si>
    <t>0610160</t>
  </si>
  <si>
    <t>1014040</t>
  </si>
  <si>
    <t>4040</t>
  </si>
  <si>
    <t>Забезпечення діяльності музеїв i виставок</t>
  </si>
  <si>
    <t>1014060</t>
  </si>
  <si>
    <t>4060</t>
  </si>
  <si>
    <t>Забезпечення діяльності палаців i будинків культури, клубів, центрів дозвілля та iнших клубних закладів</t>
  </si>
  <si>
    <t>1110160</t>
  </si>
  <si>
    <t>1113131</t>
  </si>
  <si>
    <t>1210160</t>
  </si>
  <si>
    <t>1216030</t>
  </si>
  <si>
    <t>6030</t>
  </si>
  <si>
    <t>Організація благоустрою населених пунктів</t>
  </si>
  <si>
    <t>1218312</t>
  </si>
  <si>
    <t>8312</t>
  </si>
  <si>
    <t>8110</t>
  </si>
  <si>
    <t>2710160</t>
  </si>
  <si>
    <t>2717130</t>
  </si>
  <si>
    <t>7130</t>
  </si>
  <si>
    <t>Здійснення заходів із землеустрою</t>
  </si>
  <si>
    <t>3710160</t>
  </si>
  <si>
    <t>2111</t>
  </si>
  <si>
    <t xml:space="preserve">Управління житлово-комунального господарства та містобудування міської ради </t>
  </si>
  <si>
    <t xml:space="preserve"> Відділ  культури  міської ради</t>
  </si>
  <si>
    <t xml:space="preserve">Фінансове управління міської ради </t>
  </si>
  <si>
    <t>Управління соціально-економічного розвитку міської ради</t>
  </si>
  <si>
    <t>Загальний фонд</t>
  </si>
  <si>
    <t>Спеціальний фонд</t>
  </si>
  <si>
    <t>Разом</t>
  </si>
  <si>
    <t>видатки споживання</t>
  </si>
  <si>
    <t>з них</t>
  </si>
  <si>
    <t>видатки розвитку</t>
  </si>
  <si>
    <t>оплата праці</t>
  </si>
  <si>
    <t>комунальні послуги та енергоносії</t>
  </si>
  <si>
    <t>0111</t>
  </si>
  <si>
    <t>0490</t>
  </si>
  <si>
    <t>Компенсаційні виплати на пільговий проїзд автомобільним транспортом окремим категоріям громадян</t>
  </si>
  <si>
    <t>0990</t>
  </si>
  <si>
    <t>0731</t>
  </si>
  <si>
    <t>0726</t>
  </si>
  <si>
    <t>1040</t>
  </si>
  <si>
    <t>0133</t>
  </si>
  <si>
    <t>0910</t>
  </si>
  <si>
    <t>0921</t>
  </si>
  <si>
    <t>0960</t>
  </si>
  <si>
    <t>0810</t>
  </si>
  <si>
    <t>1030</t>
  </si>
  <si>
    <t>1070</t>
  </si>
  <si>
    <t>1090</t>
  </si>
  <si>
    <t>1010</t>
  </si>
  <si>
    <t>0620</t>
  </si>
  <si>
    <t>0456</t>
  </si>
  <si>
    <t>0512</t>
  </si>
  <si>
    <t>0824</t>
  </si>
  <si>
    <t>0828</t>
  </si>
  <si>
    <t>0829</t>
  </si>
  <si>
    <t>0180</t>
  </si>
  <si>
    <t>0421</t>
  </si>
  <si>
    <t xml:space="preserve"> Виконавчий комітет міської ради </t>
  </si>
  <si>
    <t>Багатопрофільна стаціонарна медична допомога населенню</t>
  </si>
  <si>
    <t>2010</t>
  </si>
  <si>
    <t>Заходи державної політики з питань дітей та їх соціального захисту.</t>
  </si>
  <si>
    <t>3112</t>
  </si>
  <si>
    <t>1000000</t>
  </si>
  <si>
    <t>Відділ освіти міської ради</t>
  </si>
  <si>
    <t>1010000</t>
  </si>
  <si>
    <t>3160</t>
  </si>
  <si>
    <t>1100000</t>
  </si>
  <si>
    <t xml:space="preserve"> Відділ молоді та спорту міської ради</t>
  </si>
  <si>
    <t>Відділ молоді та спорту міської ради</t>
  </si>
  <si>
    <t>1110000</t>
  </si>
  <si>
    <t>Управління соціального захисту населення міської ради</t>
  </si>
  <si>
    <t xml:space="preserve"> Управління соціального захисту населення міської ради</t>
  </si>
  <si>
    <t>3050</t>
  </si>
  <si>
    <t>3090</t>
  </si>
  <si>
    <t>3031</t>
  </si>
  <si>
    <t>3033</t>
  </si>
  <si>
    <t>Заходи державної політики із забезпечення рівних прав та можливостей жінок та чоловіків.</t>
  </si>
  <si>
    <t>Заходи державної політики з питань сім"ї</t>
  </si>
  <si>
    <t>3131</t>
  </si>
  <si>
    <t>5031</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</si>
  <si>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</si>
  <si>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</si>
  <si>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</si>
  <si>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Здійснення заходів та реалізація проектів на виконання Державної цільової соціальної програми «Молодь України»</t>
  </si>
  <si>
    <t>Пільгове медичне обслуговування осіб, які постраждали внаслідок Чорнобильської катастрофи</t>
  </si>
  <si>
    <t>0320</t>
  </si>
  <si>
    <t>0600000</t>
  </si>
  <si>
    <t>0610000</t>
  </si>
  <si>
    <t>0800000</t>
  </si>
  <si>
    <t>0810000</t>
  </si>
  <si>
    <t>1200000</t>
  </si>
  <si>
    <t>1210000</t>
  </si>
  <si>
    <t>3700000</t>
  </si>
  <si>
    <t>3710000</t>
  </si>
  <si>
    <t>2700000</t>
  </si>
  <si>
    <t>2710000</t>
  </si>
  <si>
    <t>0160</t>
  </si>
  <si>
    <t>0611010</t>
  </si>
  <si>
    <t>Надання дошкільної освіти</t>
  </si>
  <si>
    <t>Організація та проведення громадських робіт</t>
  </si>
  <si>
    <t>1050</t>
  </si>
  <si>
    <t>Інші програми та заходи у сфері освіти</t>
  </si>
  <si>
    <t>Видатки на поховання учасників бойових дій та осіб з інвалідністю внаслідок війни</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</si>
  <si>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</si>
  <si>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</si>
  <si>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0813171</t>
  </si>
  <si>
    <t>3171</t>
  </si>
  <si>
    <t>0813192</t>
  </si>
  <si>
    <t>3192</t>
  </si>
  <si>
    <t>0813242</t>
  </si>
  <si>
    <t>3242</t>
  </si>
  <si>
    <t>Інші заходи у сфері соціального захисту і соціального забезпечення</t>
  </si>
  <si>
    <t xml:space="preserve">Забезпечення діяльності інших закладів в галузі культури і мистецтва </t>
  </si>
  <si>
    <t>Інші заходи в галузі культури і мистецтва</t>
  </si>
  <si>
    <t>7461</t>
  </si>
  <si>
    <t>1217461</t>
  </si>
  <si>
    <t>Утримання та розвиток автомобільних доріг та дорожньої інфраструктури за рахунок коштів місцевого бюджету</t>
  </si>
  <si>
    <t>Заходи із запобігання та ліквідації надзвичайних ситуацій та наслідків стихійного лиха</t>
  </si>
  <si>
    <t>Інша діяльність у сфері державного управління</t>
  </si>
  <si>
    <t>8230</t>
  </si>
  <si>
    <t>Інші заходи громадського порядку та безпеки</t>
  </si>
  <si>
    <t>0380</t>
  </si>
  <si>
    <t>0810180</t>
  </si>
  <si>
    <t>1210180</t>
  </si>
  <si>
    <t>2710180</t>
  </si>
  <si>
    <t>Первинна медична допомога населенню, що надається центрами первинної медичної (медико-санітарної) допомоги</t>
  </si>
  <si>
    <t>0613242</t>
  </si>
  <si>
    <t>2152</t>
  </si>
  <si>
    <t>Інші програми та заходи у сфері охорони здоровя</t>
  </si>
  <si>
    <t>0200000</t>
  </si>
  <si>
    <t>0210000</t>
  </si>
  <si>
    <t>0210160</t>
  </si>
  <si>
    <t>0210180</t>
  </si>
  <si>
    <t>0212010</t>
  </si>
  <si>
    <t>0212111</t>
  </si>
  <si>
    <t>0212152</t>
  </si>
  <si>
    <t>0217680</t>
  </si>
  <si>
    <t>7680</t>
  </si>
  <si>
    <t>Членські внески до асоціацій органів місцевого самоврядування</t>
  </si>
  <si>
    <t>0615031</t>
  </si>
  <si>
    <t>0218230</t>
  </si>
  <si>
    <t>0218220</t>
  </si>
  <si>
    <t>8220</t>
  </si>
  <si>
    <t>Заходи та роботи з мобілізаційної  підготовки місцевого значення</t>
  </si>
  <si>
    <t>Додаток № 3</t>
  </si>
  <si>
    <t>Х</t>
  </si>
  <si>
    <t>Усього</t>
  </si>
  <si>
    <t>УСЬОГО</t>
  </si>
  <si>
    <t>Надання пільг окремим категоріям громадян з послуг зв'язку</t>
  </si>
  <si>
    <t xml:space="preserve">       (код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</si>
  <si>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</si>
  <si>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</si>
  <si>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</si>
  <si>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</si>
  <si>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</si>
  <si>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</si>
  <si>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0218110</t>
  </si>
  <si>
    <t>1014030</t>
  </si>
  <si>
    <t>4030</t>
  </si>
  <si>
    <t>Забезпечення діяльності бібліотек</t>
  </si>
  <si>
    <t>8710</t>
  </si>
  <si>
    <t>Резервний фонд місцевого бюджету</t>
  </si>
  <si>
    <t>Керівництво і управління у відповідній сфері у містах (місті Києві), селищах, селах, територіальних громадах.</t>
  </si>
  <si>
    <t>0611021</t>
  </si>
  <si>
    <t>1021</t>
  </si>
  <si>
    <t>0611031</t>
  </si>
  <si>
    <t>1031</t>
  </si>
  <si>
    <t>0611070</t>
  </si>
  <si>
    <t>1011080</t>
  </si>
  <si>
    <t>1080</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</si>
  <si>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</si>
  <si>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</si>
  <si>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</si>
  <si>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</si>
  <si>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</si>
  <si>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</si>
  <si>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</si>
  <si>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</si>
  <si>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</si>
  <si>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0611142</t>
  </si>
  <si>
    <t>1142</t>
  </si>
  <si>
    <t>0763</t>
  </si>
  <si>
    <t>Надання фінансової підтримки громадським обєднанням ветеранів і осіб з інвалідністю, діяльність яких має соціальну спрямованість</t>
  </si>
  <si>
    <t>0611141</t>
  </si>
  <si>
    <t>1141</t>
  </si>
  <si>
    <t>Забезпечення діяльності інших закладів у сфері освіти</t>
  </si>
  <si>
    <t>3718710</t>
  </si>
  <si>
    <t>Затверджено</t>
  </si>
  <si>
    <t>у тому числі  бюджет розвитку</t>
  </si>
  <si>
    <t>1216020</t>
  </si>
  <si>
    <t>6020</t>
  </si>
  <si>
    <t>Забезпечення функціонування підприємств, установ та організацій, що виробляють, виконують та /або надають житлово-комунальні послуги</t>
  </si>
  <si>
    <t>0813191</t>
  </si>
  <si>
    <t>3191</t>
  </si>
  <si>
    <t>Інші видатки на соціальний захист ветеранів війни та праці</t>
  </si>
  <si>
    <t>1218110</t>
  </si>
  <si>
    <t>1218130</t>
  </si>
  <si>
    <t>8130</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</si>
  <si>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</si>
  <si>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закладами загальної середньої освіти за рахунок освітньої субвенції</t>
  </si>
  <si>
    <t>Внесено зміни</t>
  </si>
  <si>
    <t>0218240</t>
  </si>
  <si>
    <t>8240</t>
  </si>
  <si>
    <t>Заходи та роботи з територіальної оборони</t>
  </si>
  <si>
    <t>9800</t>
  </si>
  <si>
    <t>Субвенція з місцевого бюджету державному бюджету на виконання програм соціально-економічного розвитку регіонів</t>
  </si>
  <si>
    <t>3719800</t>
  </si>
  <si>
    <t>1218311</t>
  </si>
  <si>
    <t>0511</t>
  </si>
  <si>
    <t>8311</t>
  </si>
  <si>
    <t>Охорона та раціональне використання природних ресурсів</t>
  </si>
  <si>
    <t>3719770</t>
  </si>
  <si>
    <t>9770</t>
  </si>
  <si>
    <t>Інші субвенції з місцевого бюджету</t>
  </si>
  <si>
    <t>0640</t>
  </si>
  <si>
    <t>0900000</t>
  </si>
  <si>
    <t>Служба у справах дітей міської ради</t>
  </si>
  <si>
    <t>0910000</t>
  </si>
  <si>
    <t>0910160</t>
  </si>
  <si>
    <t>0913112</t>
  </si>
  <si>
    <t>до рішення міської ради</t>
  </si>
  <si>
    <t>Розвиток здібностей у дітей та молоді з фізичної культури та спорту комунальними дитячо-юнацькими спортивними школами</t>
  </si>
  <si>
    <t>Оброблення (відновлення, у тому числі сортування, та видалення) відходів</t>
  </si>
  <si>
    <t>0813121</t>
  </si>
  <si>
    <t>3121</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</si>
  <si>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</si>
  <si>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</si>
  <si>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</si>
  <si>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</si>
  <si>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1216091</t>
  </si>
  <si>
    <t>6091</t>
  </si>
  <si>
    <t>1213210</t>
  </si>
  <si>
    <t>Забезпечення діяльності місцевої та добровільної пожежної охорони</t>
  </si>
  <si>
    <t>__________________</t>
  </si>
  <si>
    <t>0213193</t>
  </si>
  <si>
    <t>1213242</t>
  </si>
  <si>
    <r>
      <t xml:space="preserve">РОЗПОДІЛ    </t>
    </r>
    <r>
      <rPr>
        <b/>
        <sz val="14"/>
        <rFont val="Times New Roman"/>
        <family val="1"/>
        <charset val="204"/>
      </rPr>
      <t>видатків  бюджету Глухівської міської територіальної громади  на 2026 рік</t>
    </r>
  </si>
  <si>
    <t>0212175</t>
  </si>
  <si>
    <t>2175</t>
  </si>
  <si>
    <t>Підготовка та реалізація публічних інвестиційних проектів / програм публічних інвестицій у галузі охорони здоров’я</t>
  </si>
  <si>
    <t>0217330</t>
  </si>
  <si>
    <t>Підготовка та реалізація публічних інвестиційних проектів / програм публічних інвестицій за рахунок коштів місцевого бюджету в інших секторах економічної діяльності</t>
  </si>
  <si>
    <t>7330</t>
  </si>
  <si>
    <t>0611300</t>
  </si>
  <si>
    <t>1300</t>
  </si>
  <si>
    <t>Підготовка та реалізація публічних інвестиційних проектів / програм публічних інвестицій за рахунок коштів місцевого бюджету в галузі освіти</t>
  </si>
  <si>
    <t>Підготовка та реалізація публічних інвестиційних проектів / програм публічних інвестицій за рахунок коштів місцевого бюджету в галузі житлово- комунального господарства</t>
  </si>
  <si>
    <t>2717330</t>
  </si>
  <si>
    <t>1017130</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</si>
  <si>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</si>
  <si>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</si>
  <si>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</si>
  <si>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Міський голова                                                                                                                                                  Надія ВАЙЛО</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</si>
  <si>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</si>
  <si>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1216071</t>
  </si>
  <si>
    <t>6071</t>
  </si>
  <si>
    <t>0611702</t>
  </si>
  <si>
    <t>1702</t>
  </si>
  <si>
    <t xml:space="preserve">	
Забезпечення харчуванням учнів закладів загальної середньої освіти за рахунок субвенції з державного бюджету місцевим бюджетам</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</si>
  <si>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</si>
  <si>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0611600</t>
  </si>
  <si>
    <t>1600</t>
  </si>
  <si>
    <t>Затверджено з урахуванням змін</t>
  </si>
  <si>
    <t>09.01.2026 № 1159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</si>
</sst>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0"/>
      <name val="Times New Roman"/>
      <charset val="204"/>
    </font>
    <font>
      <sz val="10"/>
      <color theme="1"/>
      <name val="Times New Roman"/>
      <family val="2"/>
      <charset val="204"/>
    </font>
    <font>
      <sz val="10"/>
      <name val="Times New Roman"/>
      <family val="1"/>
      <charset val="204"/>
    </font>
    <font>
      <sz val="8"/>
      <name val="Times New Roman"/>
      <family val="1"/>
      <charset val="204"/>
    </font>
    <font>
      <b/>
      <sz val="14"/>
      <name val="Times New Roman"/>
      <family val="1"/>
      <charset val="204"/>
    </font>
    <font>
      <sz val="11"/>
      <color indexed="17"/>
      <name val="Calibri"/>
      <family val="2"/>
      <charset val="204"/>
    </font>
    <font>
      <sz val="11"/>
      <color indexed="20"/>
      <name val="Calibri"/>
      <family val="2"/>
      <charset val="204"/>
    </font>
    <font>
      <sz val="11"/>
      <color indexed="62"/>
      <name val="Calibri"/>
      <family val="2"/>
      <charset val="204"/>
    </font>
    <font>
      <b/>
      <sz val="11"/>
      <color indexed="63"/>
      <name val="Calibri"/>
      <family val="2"/>
      <charset val="204"/>
    </font>
    <font>
      <sz val="11"/>
      <color indexed="10"/>
      <name val="Calibri"/>
      <family val="2"/>
      <charset val="204"/>
    </font>
    <font>
      <b/>
      <sz val="11"/>
      <color indexed="9"/>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b/>
      <sz val="11"/>
      <color indexed="52"/>
      <name val="Calibri"/>
      <family val="2"/>
      <charset val="204"/>
    </font>
    <font>
      <b/>
      <sz val="18"/>
      <color indexed="56"/>
      <name val="Cambria"/>
      <family val="2"/>
      <charset val="204"/>
    </font>
    <font>
      <sz val="11"/>
      <color indexed="60"/>
      <name val="Calibri"/>
      <family val="2"/>
      <charset val="204"/>
    </font>
    <font>
      <sz val="11"/>
      <color indexed="52"/>
      <name val="Calibri"/>
      <family val="2"/>
      <charset val="204"/>
    </font>
    <font>
      <b/>
      <sz val="10"/>
      <name val="Times New Roman"/>
      <family val="1"/>
      <charset val="204"/>
    </font>
    <font>
      <sz val="10"/>
      <name val="Times New Roman"/>
      <family val="1"/>
      <charset val="204"/>
    </font>
    <font>
      <b/>
      <sz val="12"/>
      <name val="Times New Roman"/>
      <family val="1"/>
      <charset val="204"/>
    </font>
    <font>
      <sz val="10"/>
      <name val="Helv"/>
      <charset val="204"/>
    </font>
    <font>
      <sz val="10"/>
      <name val="Arial Cyr"/>
      <charset val="204"/>
    </font>
    <font>
      <sz val="10"/>
      <name val="Courier New"/>
      <family val="3"/>
      <charset val="204"/>
    </font>
    <font>
      <b/>
      <sz val="14"/>
      <name val="Times New Roman"/>
      <family val="1"/>
      <charset val="204"/>
    </font>
    <font>
      <b/>
      <sz val="11"/>
      <name val="Times New Roman"/>
      <family val="1"/>
      <charset val="204"/>
    </font>
    <font>
      <sz val="11"/>
      <name val="Times New Roman"/>
      <family val="1"/>
      <charset val="204"/>
    </font>
    <font>
      <b/>
      <sz val="18"/>
      <name val="Times New Roman"/>
      <family val="1"/>
      <charset val="204"/>
    </font>
    <font>
      <b/>
      <sz val="10"/>
      <color indexed="8"/>
      <name val="Times New Roman"/>
      <family val="1"/>
      <charset val="204"/>
    </font>
    <font>
      <sz val="10"/>
      <color indexed="8"/>
      <name val="Times New Roman"/>
      <family val="1"/>
      <charset val="204"/>
    </font>
    <font>
      <sz val="10"/>
      <color indexed="8"/>
      <name val="Arial"/>
      <family val="2"/>
      <charset val="204"/>
    </font>
    <font>
      <sz val="10"/>
      <name val="Times New Roman"/>
      <family val="1"/>
      <charset val="204"/>
    </font>
    <font>
      <b/>
      <i/>
      <sz val="10"/>
      <name val="Times New Roman"/>
      <family val="1"/>
      <charset val="204"/>
    </font>
    <font>
      <u/>
      <sz val="14"/>
      <name val="Times New Roman"/>
      <family val="1"/>
      <charset val="204"/>
    </font>
    <font>
      <b/>
      <i/>
      <sz val="9"/>
      <name val="Times New Roman"/>
      <family val="1"/>
      <charset val="204"/>
    </font>
    <font>
      <sz val="7"/>
      <name val="Times New Roman"/>
      <family val="1"/>
      <charset val="204"/>
    </font>
    <font>
      <sz val="8"/>
      <color indexed="8"/>
      <name val="Times New Roman"/>
      <family val="1"/>
      <charset val="204"/>
    </font>
    <font>
      <sz val="11"/>
      <color rgb="FF333333"/>
      <name val="Times New Roman"/>
      <family val="1"/>
      <charset val="204"/>
    </font>
    <font>
      <b/>
      <sz val="25"/>
      <color theme="8" tint="-0.249977111117893"/>
      <name val="Times New Roman"/>
      <family val="1"/>
      <charset val="204"/>
    </font>
    <font>
      <sz val="10"/>
      <color rgb="FF333333"/>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theme="0"/>
        <bgColor indexed="64"/>
      </patternFill>
    </fill>
    <fill>
      <patternFill patternType="solid">
        <fgColor theme="0" tint="-0.249977111117893"/>
        <bgColor indexed="64"/>
      </patternFill>
    </fill>
    <fill>
      <patternFill patternType="solid">
        <fgColor theme="7" tint="0.59999389629810485"/>
        <bgColor indexed="64"/>
      </patternFill>
    </fill>
  </fills>
  <borders count="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s>
  <cellStyleXfs count="62">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1"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2" borderId="0" applyNumberFormat="0" applyBorder="0" applyAlignment="0" applyProtection="0"/>
    <xf numFmtId="0" fontId="13" fillId="14" borderId="0" applyNumberFormat="0" applyBorder="0" applyAlignment="0" applyProtection="0"/>
    <xf numFmtId="0" fontId="13" fillId="9" borderId="0" applyNumberFormat="0" applyBorder="0" applyAlignment="0" applyProtection="0"/>
    <xf numFmtId="0" fontId="13" fillId="11"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23" fillId="0" borderId="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8" borderId="0" applyNumberFormat="0" applyBorder="0" applyAlignment="0" applyProtection="0"/>
    <xf numFmtId="0" fontId="7" fillId="7" borderId="1" applyNumberFormat="0" applyAlignment="0" applyProtection="0"/>
    <xf numFmtId="0" fontId="8" fillId="22" borderId="2" applyNumberFormat="0" applyAlignment="0" applyProtection="0"/>
    <xf numFmtId="0" fontId="15" fillId="22" borderId="1" applyNumberFormat="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xf numFmtId="0" fontId="24" fillId="0" borderId="0"/>
    <xf numFmtId="0" fontId="23" fillId="0" borderId="0"/>
    <xf numFmtId="0" fontId="23" fillId="0" borderId="0"/>
    <xf numFmtId="0" fontId="24" fillId="0" borderId="0"/>
    <xf numFmtId="0" fontId="24" fillId="0" borderId="0"/>
    <xf numFmtId="0" fontId="24" fillId="0" borderId="0"/>
    <xf numFmtId="0" fontId="24" fillId="0" borderId="0"/>
    <xf numFmtId="0" fontId="24" fillId="0" borderId="0"/>
    <xf numFmtId="0" fontId="31" fillId="0" borderId="0">
      <alignment vertical="top"/>
    </xf>
    <xf numFmtId="0" fontId="12" fillId="0" borderId="3" applyNumberFormat="0" applyFill="0" applyAlignment="0" applyProtection="0"/>
    <xf numFmtId="0" fontId="10" fillId="23" borderId="4" applyNumberFormat="0" applyAlignment="0" applyProtection="0"/>
    <xf numFmtId="0" fontId="16" fillId="0" borderId="0" applyNumberFormat="0" applyFill="0" applyBorder="0" applyAlignment="0" applyProtection="0"/>
    <xf numFmtId="0" fontId="17" fillId="13" borderId="0" applyNumberFormat="0" applyBorder="0" applyAlignment="0" applyProtection="0"/>
    <xf numFmtId="0" fontId="23" fillId="0" borderId="0"/>
    <xf numFmtId="0" fontId="6" fillId="3" borderId="0" applyNumberFormat="0" applyBorder="0" applyAlignment="0" applyProtection="0"/>
    <xf numFmtId="0" fontId="11" fillId="0" borderId="0" applyNumberFormat="0" applyFill="0" applyBorder="0" applyAlignment="0" applyProtection="0"/>
    <xf numFmtId="0" fontId="14" fillId="10" borderId="5" applyNumberFormat="0" applyFont="0" applyAlignment="0" applyProtection="0"/>
    <xf numFmtId="0" fontId="18" fillId="0" borderId="6" applyNumberFormat="0" applyFill="0" applyAlignment="0" applyProtection="0"/>
    <xf numFmtId="0" fontId="22" fillId="0" borderId="0"/>
    <xf numFmtId="0" fontId="9" fillId="0" borderId="0" applyNumberFormat="0" applyFill="0" applyBorder="0" applyAlignment="0" applyProtection="0"/>
    <xf numFmtId="0" fontId="5" fillId="4" borderId="0" applyNumberFormat="0" applyBorder="0" applyAlignment="0" applyProtection="0"/>
    <xf numFmtId="0" fontId="1" fillId="0" borderId="0"/>
  </cellStyleXfs>
  <cellXfs count="96">
    <xf numFmtId="0" fontId="0" fillId="0" borderId="0" xfId="0"/>
    <xf numFmtId="0" fontId="2" fillId="0" borderId="0" xfId="0" applyFont="1"/>
    <xf numFmtId="0" fontId="20" fillId="0" borderId="0" xfId="0" applyFont="1"/>
    <xf numFmtId="0" fontId="26" fillId="25" borderId="7" xfId="0" applyFont="1" applyFill="1" applyBorder="1" applyAlignment="1" applyProtection="1">
      <alignment horizontal="justify"/>
      <protection locked="0"/>
    </xf>
    <xf numFmtId="0" fontId="20" fillId="0" borderId="0" xfId="0" applyFont="1" applyAlignment="1">
      <alignment horizontal="center"/>
    </xf>
    <xf numFmtId="49" fontId="19" fillId="25" borderId="7" xfId="0" applyNumberFormat="1" applyFont="1" applyFill="1" applyBorder="1" applyAlignment="1">
      <alignment horizontal="left" vertical="center" wrapText="1"/>
    </xf>
    <xf numFmtId="49" fontId="19" fillId="25" borderId="7" xfId="0" applyNumberFormat="1" applyFont="1" applyFill="1" applyBorder="1"/>
    <xf numFmtId="0" fontId="20" fillId="24" borderId="0" xfId="0" applyFont="1" applyFill="1"/>
    <xf numFmtId="0" fontId="2" fillId="0" borderId="0" xfId="0" applyFont="1" applyAlignment="1">
      <alignment horizontal="justify"/>
    </xf>
    <xf numFmtId="0" fontId="0" fillId="0" borderId="0" xfId="0" applyAlignment="1">
      <alignment horizontal="justify"/>
    </xf>
    <xf numFmtId="0" fontId="32" fillId="0" borderId="0" xfId="0" applyFont="1"/>
    <xf numFmtId="0" fontId="19" fillId="26" borderId="0" xfId="0" applyFont="1" applyFill="1"/>
    <xf numFmtId="0" fontId="25" fillId="0" borderId="0" xfId="0" applyFont="1" applyAlignment="1">
      <alignment horizontal="center"/>
    </xf>
    <xf numFmtId="0" fontId="19" fillId="0" borderId="0" xfId="0" applyFont="1"/>
    <xf numFmtId="49" fontId="19" fillId="0" borderId="0" xfId="0" applyNumberFormat="1" applyFont="1"/>
    <xf numFmtId="0" fontId="32" fillId="0" borderId="0" xfId="0" applyFont="1" applyAlignment="1">
      <alignment horizontal="right"/>
    </xf>
    <xf numFmtId="0" fontId="32" fillId="0" borderId="0" xfId="0" applyFont="1" applyAlignment="1">
      <alignment horizontal="left"/>
    </xf>
    <xf numFmtId="2" fontId="29" fillId="25" borderId="7" xfId="48" applyNumberFormat="1" applyFont="1" applyFill="1" applyBorder="1" applyAlignment="1">
      <alignment horizontal="right" vertical="center"/>
    </xf>
    <xf numFmtId="2" fontId="19" fillId="25" borderId="7" xfId="0" applyNumberFormat="1" applyFont="1" applyFill="1" applyBorder="1" applyAlignment="1">
      <alignment horizontal="right" vertical="center"/>
    </xf>
    <xf numFmtId="0" fontId="19" fillId="0" borderId="0" xfId="0" applyFont="1" applyAlignment="1">
      <alignment horizontal="justify"/>
    </xf>
    <xf numFmtId="2" fontId="19" fillId="0" borderId="0" xfId="0" applyNumberFormat="1" applyFont="1" applyAlignment="1">
      <alignment horizontal="right" vertical="center"/>
    </xf>
    <xf numFmtId="0" fontId="19" fillId="25" borderId="0" xfId="0" applyFont="1" applyFill="1"/>
    <xf numFmtId="0" fontId="19" fillId="25" borderId="0" xfId="0" applyFont="1" applyFill="1" applyAlignment="1">
      <alignment vertical="center"/>
    </xf>
    <xf numFmtId="0" fontId="19" fillId="0" borderId="0" xfId="0" applyFont="1" applyAlignment="1">
      <alignment horizontal="right" vertical="center"/>
    </xf>
    <xf numFmtId="49" fontId="2" fillId="0" borderId="7" xfId="0" applyNumberFormat="1" applyFont="1" applyBorder="1" applyAlignment="1">
      <alignment vertical="center" wrapText="1"/>
    </xf>
    <xf numFmtId="49" fontId="2" fillId="0" borderId="7" xfId="0" applyNumberFormat="1" applyFont="1" applyBorder="1" applyAlignment="1">
      <alignment horizontal="left" vertical="center" wrapText="1"/>
    </xf>
    <xf numFmtId="0" fontId="4" fillId="0" borderId="0" xfId="0" applyFont="1"/>
    <xf numFmtId="0" fontId="34" fillId="0" borderId="0" xfId="0" applyFont="1" applyAlignment="1">
      <alignment horizontal="left" vertical="center"/>
    </xf>
    <xf numFmtId="0" fontId="3" fillId="0" borderId="0" xfId="0" applyFont="1" applyAlignment="1">
      <alignment horizontal="left" vertical="center"/>
    </xf>
    <xf numFmtId="49" fontId="2" fillId="0" borderId="7" xfId="0" applyNumberFormat="1" applyFont="1" applyBorder="1" applyAlignment="1">
      <alignment horizontal="left"/>
    </xf>
    <xf numFmtId="49" fontId="2" fillId="0" borderId="7" xfId="0" applyNumberFormat="1" applyFont="1" applyBorder="1"/>
    <xf numFmtId="0" fontId="2" fillId="0" borderId="7" xfId="0" applyFont="1" applyBorder="1" applyAlignment="1">
      <alignment horizontal="left"/>
    </xf>
    <xf numFmtId="49" fontId="2" fillId="0" borderId="7" xfId="0" applyNumberFormat="1" applyFont="1" applyBorder="1" applyProtection="1">
      <protection locked="0"/>
    </xf>
    <xf numFmtId="49" fontId="2" fillId="27" borderId="7" xfId="0" applyNumberFormat="1" applyFont="1" applyFill="1" applyBorder="1" applyAlignment="1">
      <alignment horizontal="left"/>
    </xf>
    <xf numFmtId="49" fontId="2" fillId="27" borderId="7" xfId="0" applyNumberFormat="1" applyFont="1" applyFill="1" applyBorder="1"/>
    <xf numFmtId="0" fontId="28" fillId="0" borderId="0" xfId="0" applyFont="1" applyAlignment="1">
      <alignment vertical="top" wrapText="1"/>
    </xf>
    <xf numFmtId="0" fontId="27" fillId="0" borderId="0" xfId="0" applyFont="1" applyAlignment="1">
      <alignment vertical="center" wrapText="1"/>
    </xf>
    <xf numFmtId="2" fontId="30" fillId="27" borderId="7" xfId="48" applyNumberFormat="1" applyFont="1" applyFill="1" applyBorder="1" applyAlignment="1">
      <alignment horizontal="right" vertical="center"/>
    </xf>
    <xf numFmtId="0" fontId="19" fillId="0" borderId="0" xfId="0" applyFont="1" applyAlignment="1">
      <alignment horizontal="right"/>
    </xf>
    <xf numFmtId="2" fontId="19" fillId="0" borderId="0" xfId="0" applyNumberFormat="1" applyFont="1" applyAlignment="1">
      <alignment horizontal="right"/>
    </xf>
    <xf numFmtId="49" fontId="2" fillId="27" borderId="7" xfId="0" applyNumberFormat="1" applyFont="1" applyFill="1" applyBorder="1" applyAlignment="1">
      <alignment horizontal="left" vertical="center" wrapText="1"/>
    </xf>
    <xf numFmtId="0" fontId="0" fillId="0" borderId="0" xfId="0" applyAlignment="1">
      <alignment horizontal="left"/>
    </xf>
    <xf numFmtId="49" fontId="2" fillId="27" borderId="7" xfId="0" applyNumberFormat="1" applyFont="1" applyFill="1" applyBorder="1" applyAlignment="1">
      <alignment vertical="center" wrapText="1"/>
    </xf>
    <xf numFmtId="2" fontId="37" fillId="0" borderId="0" xfId="0" applyNumberFormat="1" applyFont="1" applyAlignment="1">
      <alignment horizontal="right"/>
    </xf>
    <xf numFmtId="0" fontId="27" fillId="27" borderId="7" xfId="0" applyFont="1" applyFill="1" applyBorder="1"/>
    <xf numFmtId="0" fontId="27" fillId="27" borderId="7" xfId="0" applyFont="1" applyFill="1" applyBorder="1" applyAlignment="1" applyProtection="1">
      <alignment horizontal="justify"/>
      <protection locked="0"/>
    </xf>
    <xf numFmtId="49" fontId="2" fillId="27" borderId="7" xfId="0" applyNumberFormat="1" applyFont="1" applyFill="1" applyBorder="1" applyAlignment="1">
      <alignment horizontal="left" wrapText="1"/>
    </xf>
    <xf numFmtId="0" fontId="2" fillId="0" borderId="0" xfId="0" applyFont="1" applyAlignment="1">
      <alignment horizontal="right"/>
    </xf>
    <xf numFmtId="14" fontId="27" fillId="0" borderId="0" xfId="0" applyNumberFormat="1" applyFont="1" applyAlignment="1">
      <alignment horizontal="center" vertical="center" wrapText="1"/>
    </xf>
    <xf numFmtId="49" fontId="19" fillId="28" borderId="7" xfId="0" applyNumberFormat="1" applyFont="1" applyFill="1" applyBorder="1" applyAlignment="1">
      <alignment horizontal="left"/>
    </xf>
    <xf numFmtId="2" fontId="2" fillId="28" borderId="7" xfId="0" applyNumberFormat="1" applyFont="1" applyFill="1" applyBorder="1" applyAlignment="1">
      <alignment horizontal="right" vertical="center" wrapText="1"/>
    </xf>
    <xf numFmtId="0" fontId="27" fillId="27" borderId="7" xfId="0" applyFont="1" applyFill="1" applyBorder="1" applyAlignment="1">
      <alignment horizontal="justify" vertical="center" wrapText="1"/>
    </xf>
    <xf numFmtId="0" fontId="19" fillId="0" borderId="7" xfId="0" applyFont="1" applyBorder="1" applyAlignment="1">
      <alignment horizontal="justify"/>
    </xf>
    <xf numFmtId="4" fontId="29" fillId="25" borderId="7" xfId="48" applyNumberFormat="1" applyFont="1" applyFill="1" applyBorder="1" applyAlignment="1">
      <alignment horizontal="right" vertical="center"/>
    </xf>
    <xf numFmtId="2" fontId="2" fillId="27" borderId="7" xfId="0" applyNumberFormat="1" applyFont="1" applyFill="1" applyBorder="1" applyAlignment="1">
      <alignment horizontal="right" vertical="center" wrapText="1"/>
    </xf>
    <xf numFmtId="49" fontId="2" fillId="27" borderId="7" xfId="0" applyNumberFormat="1" applyFont="1" applyFill="1" applyBorder="1" applyAlignment="1" applyProtection="1">
      <alignment horizontal="left"/>
      <protection locked="0"/>
    </xf>
    <xf numFmtId="2" fontId="2" fillId="27" borderId="7" xfId="0" applyNumberFormat="1" applyFont="1" applyFill="1" applyBorder="1" applyAlignment="1">
      <alignment horizontal="right" vertical="center"/>
    </xf>
    <xf numFmtId="2" fontId="2" fillId="27" borderId="7" xfId="0" applyNumberFormat="1" applyFont="1" applyFill="1" applyBorder="1" applyAlignment="1" applyProtection="1">
      <alignment horizontal="right" vertical="center"/>
      <protection locked="0"/>
    </xf>
    <xf numFmtId="49" fontId="2" fillId="29" borderId="7" xfId="0" applyNumberFormat="1" applyFont="1" applyFill="1" applyBorder="1" applyAlignment="1">
      <alignment horizontal="left"/>
    </xf>
    <xf numFmtId="0" fontId="2" fillId="0" borderId="7" xfId="0" applyFont="1" applyBorder="1" applyAlignment="1">
      <alignment horizontal="justify"/>
    </xf>
    <xf numFmtId="0" fontId="38" fillId="0" borderId="7" xfId="0" applyFont="1" applyBorder="1" applyAlignment="1">
      <alignment horizontal="justify"/>
    </xf>
    <xf numFmtId="0" fontId="27" fillId="0" borderId="7" xfId="0" applyFont="1" applyBorder="1"/>
    <xf numFmtId="0" fontId="38" fillId="27" borderId="7" xfId="0" applyFont="1" applyFill="1" applyBorder="1" applyAlignment="1">
      <alignment horizontal="justify"/>
    </xf>
    <xf numFmtId="0" fontId="32" fillId="27" borderId="0" xfId="0" applyFont="1" applyFill="1"/>
    <xf numFmtId="49" fontId="2" fillId="27" borderId="7" xfId="0" applyNumberFormat="1" applyFont="1" applyFill="1" applyBorder="1" applyProtection="1">
      <protection locked="0"/>
    </xf>
    <xf numFmtId="0" fontId="40" fillId="0" borderId="7" xfId="0" applyFont="1" applyBorder="1" applyAlignment="1">
      <alignment horizontal="justify"/>
    </xf>
    <xf numFmtId="0" fontId="2" fillId="26" borderId="7" xfId="0" applyFont="1" applyFill="1" applyBorder="1" applyAlignment="1">
      <alignment horizontal="center" vertical="center" wrapText="1"/>
    </xf>
    <xf numFmtId="0" fontId="2" fillId="0" borderId="7" xfId="0" applyFont="1" applyBorder="1" applyAlignment="1">
      <alignment horizontal="justify" wrapText="1"/>
    </xf>
    <xf numFmtId="0" fontId="3" fillId="26" borderId="7" xfId="0" applyFont="1" applyFill="1" applyBorder="1" applyAlignment="1">
      <alignment horizontal="center" vertical="center" wrapText="1"/>
    </xf>
    <xf numFmtId="0" fontId="27" fillId="27" borderId="7" xfId="0" applyFont="1" applyFill="1" applyBorder="1" applyAlignment="1">
      <alignment horizontal="justify"/>
    </xf>
    <xf numFmtId="0" fontId="38" fillId="29" borderId="7" xfId="0" applyFont="1" applyFill="1" applyBorder="1" applyAlignment="1">
      <alignment horizontal="justify"/>
    </xf>
    <xf numFmtId="0" fontId="27" fillId="27" borderId="7" xfId="0" applyFont="1" applyFill="1" applyBorder="1" applyAlignment="1">
      <alignment horizontal="left"/>
    </xf>
    <xf numFmtId="0" fontId="27" fillId="27" borderId="7" xfId="0" applyFont="1" applyFill="1" applyBorder="1" applyAlignment="1">
      <alignment horizontal="justify" wrapText="1"/>
    </xf>
    <xf numFmtId="0" fontId="38" fillId="0" borderId="7" xfId="0" applyFont="1" applyBorder="1"/>
    <xf numFmtId="0" fontId="26" fillId="25" borderId="7" xfId="0" applyFont="1" applyFill="1" applyBorder="1" applyAlignment="1">
      <alignment horizontal="justify"/>
    </xf>
    <xf numFmtId="0" fontId="27" fillId="0" borderId="7" xfId="0" applyFont="1" applyBorder="1" applyAlignment="1">
      <alignment horizontal="justify" wrapText="1"/>
    </xf>
    <xf numFmtId="0" fontId="0" fillId="0" borderId="7" xfId="0" applyBorder="1" applyAlignment="1">
      <alignment horizontal="justify"/>
    </xf>
    <xf numFmtId="0" fontId="26" fillId="28" borderId="7" xfId="0" applyFont="1" applyFill="1" applyBorder="1" applyAlignment="1">
      <alignment horizontal="justify"/>
    </xf>
    <xf numFmtId="0" fontId="38" fillId="27" borderId="7" xfId="0" applyFont="1" applyFill="1" applyBorder="1"/>
    <xf numFmtId="2" fontId="2" fillId="27" borderId="7" xfId="48" applyNumberFormat="1" applyFont="1" applyFill="1" applyBorder="1" applyAlignment="1">
      <alignment horizontal="right" vertical="center"/>
    </xf>
    <xf numFmtId="49" fontId="19" fillId="0" borderId="7" xfId="0" applyNumberFormat="1" applyFont="1" applyBorder="1" applyAlignment="1">
      <alignment horizontal="center"/>
    </xf>
    <xf numFmtId="2" fontId="19" fillId="27" borderId="7" xfId="0" applyNumberFormat="1" applyFont="1" applyFill="1" applyBorder="1" applyAlignment="1">
      <alignment horizontal="right" vertical="center"/>
    </xf>
    <xf numFmtId="4" fontId="29" fillId="0" borderId="7" xfId="48" applyNumberFormat="1" applyFont="1" applyBorder="1" applyAlignment="1">
      <alignment horizontal="right" vertical="center"/>
    </xf>
    <xf numFmtId="4" fontId="29" fillId="27" borderId="7" xfId="48" applyNumberFormat="1" applyFont="1" applyFill="1" applyBorder="1" applyAlignment="1">
      <alignment horizontal="right" vertical="center"/>
    </xf>
    <xf numFmtId="4" fontId="29" fillId="28" borderId="7" xfId="48" applyNumberFormat="1" applyFont="1" applyFill="1" applyBorder="1" applyAlignment="1">
      <alignment horizontal="right" vertical="center"/>
    </xf>
    <xf numFmtId="0" fontId="19" fillId="26" borderId="7" xfId="0" applyFont="1" applyFill="1" applyBorder="1" applyAlignment="1">
      <alignment horizontal="center" vertical="center" wrapText="1"/>
    </xf>
    <xf numFmtId="0" fontId="2" fillId="26" borderId="7" xfId="0" applyFont="1" applyFill="1" applyBorder="1" applyAlignment="1">
      <alignment horizontal="center" vertical="center" wrapText="1"/>
    </xf>
    <xf numFmtId="0" fontId="33" fillId="26" borderId="7" xfId="0" applyFont="1" applyFill="1" applyBorder="1" applyAlignment="1">
      <alignment horizontal="center" vertical="center" wrapText="1"/>
    </xf>
    <xf numFmtId="0" fontId="35" fillId="26" borderId="7" xfId="0" applyFont="1" applyFill="1" applyBorder="1" applyAlignment="1">
      <alignment horizontal="center" vertical="center" wrapText="1"/>
    </xf>
    <xf numFmtId="0" fontId="21" fillId="26" borderId="7" xfId="0" applyFont="1" applyFill="1" applyBorder="1" applyAlignment="1">
      <alignment horizontal="center"/>
    </xf>
    <xf numFmtId="0" fontId="27" fillId="0" borderId="0" xfId="0" applyFont="1" applyAlignment="1">
      <alignment horizontal="center" vertical="center" wrapText="1"/>
    </xf>
    <xf numFmtId="0" fontId="28" fillId="0" borderId="0" xfId="0" applyFont="1" applyAlignment="1">
      <alignment horizontal="center" vertical="top" wrapText="1"/>
    </xf>
    <xf numFmtId="0" fontId="36" fillId="24" borderId="7" xfId="0" applyFont="1" applyFill="1" applyBorder="1" applyAlignment="1">
      <alignment horizontal="center" vertical="center" wrapText="1"/>
    </xf>
    <xf numFmtId="14" fontId="27" fillId="0" borderId="0" xfId="0" applyNumberFormat="1" applyFont="1" applyAlignment="1">
      <alignment horizontal="center" vertical="center" wrapText="1"/>
    </xf>
    <xf numFmtId="0" fontId="20" fillId="24" borderId="7" xfId="0" applyFont="1" applyFill="1" applyBorder="1" applyAlignment="1">
      <alignment horizontal="justify" vertical="center" wrapText="1"/>
    </xf>
    <xf numFmtId="14" fontId="39" fillId="27" borderId="0" xfId="0" applyNumberFormat="1" applyFont="1" applyFill="1" applyAlignment="1">
      <alignment horizontal="center" vertical="center" wrapText="1"/>
    </xf>
  </cellXfs>
  <cellStyles count="62">
    <cellStyle name="20% - Акцент1" xfId="1" xr:uid="{00000000-0005-0000-0000-000000000000}"/>
    <cellStyle name="20% - Акцент2" xfId="2" xr:uid="{00000000-0005-0000-0000-000001000000}"/>
    <cellStyle name="20% - Акцент3" xfId="3" xr:uid="{00000000-0005-0000-0000-000002000000}"/>
    <cellStyle name="20% - Акцент4" xfId="4" xr:uid="{00000000-0005-0000-0000-000003000000}"/>
    <cellStyle name="20% - Акцент5" xfId="5" xr:uid="{00000000-0005-0000-0000-000004000000}"/>
    <cellStyle name="20% - Акцент6" xfId="6" xr:uid="{00000000-0005-0000-0000-000005000000}"/>
    <cellStyle name="40% - Акцент1" xfId="7" xr:uid="{00000000-0005-0000-0000-000006000000}"/>
    <cellStyle name="40% - Акцент2" xfId="8" xr:uid="{00000000-0005-0000-0000-000007000000}"/>
    <cellStyle name="40% - Акцент3" xfId="9" xr:uid="{00000000-0005-0000-0000-000008000000}"/>
    <cellStyle name="40% - Акцент4" xfId="10" xr:uid="{00000000-0005-0000-0000-000009000000}"/>
    <cellStyle name="40% - Акцент5" xfId="11" xr:uid="{00000000-0005-0000-0000-00000A000000}"/>
    <cellStyle name="40% - Акцент6" xfId="12" xr:uid="{00000000-0005-0000-0000-00000B000000}"/>
    <cellStyle name="60% - Акцент1" xfId="13" xr:uid="{00000000-0005-0000-0000-00000C000000}"/>
    <cellStyle name="60% - Акцент2" xfId="14" xr:uid="{00000000-0005-0000-0000-00000D000000}"/>
    <cellStyle name="60% - Акцент3" xfId="15" xr:uid="{00000000-0005-0000-0000-00000E000000}"/>
    <cellStyle name="60% - Акцент4" xfId="16" xr:uid="{00000000-0005-0000-0000-00000F000000}"/>
    <cellStyle name="60% - Акцент5" xfId="17" xr:uid="{00000000-0005-0000-0000-000010000000}"/>
    <cellStyle name="60% - Акцент6" xfId="18" xr:uid="{00000000-0005-0000-0000-000011000000}"/>
    <cellStyle name="Normal_meresha_07" xfId="19" xr:uid="{00000000-0005-0000-0000-000012000000}"/>
    <cellStyle name="Акцент1" xfId="20" xr:uid="{00000000-0005-0000-0000-000013000000}"/>
    <cellStyle name="Акцент2" xfId="21" xr:uid="{00000000-0005-0000-0000-000014000000}"/>
    <cellStyle name="Акцент3" xfId="22" xr:uid="{00000000-0005-0000-0000-000015000000}"/>
    <cellStyle name="Акцент4" xfId="23" xr:uid="{00000000-0005-0000-0000-000016000000}"/>
    <cellStyle name="Акцент5" xfId="24" xr:uid="{00000000-0005-0000-0000-000017000000}"/>
    <cellStyle name="Акцент6" xfId="25" xr:uid="{00000000-0005-0000-0000-000018000000}"/>
    <cellStyle name="Ввод " xfId="26" xr:uid="{00000000-0005-0000-0000-000019000000}"/>
    <cellStyle name="Вывод" xfId="27" xr:uid="{00000000-0005-0000-0000-00001A000000}"/>
    <cellStyle name="Вычисление" xfId="28" xr:uid="{00000000-0005-0000-0000-00001B000000}"/>
    <cellStyle name="Звичайний 10" xfId="29" xr:uid="{00000000-0005-0000-0000-00001D000000}"/>
    <cellStyle name="Звичайний 11" xfId="30" xr:uid="{00000000-0005-0000-0000-00001E000000}"/>
    <cellStyle name="Звичайний 12" xfId="31" xr:uid="{00000000-0005-0000-0000-00001F000000}"/>
    <cellStyle name="Звичайний 13" xfId="32" xr:uid="{00000000-0005-0000-0000-000020000000}"/>
    <cellStyle name="Звичайний 14" xfId="33" xr:uid="{00000000-0005-0000-0000-000021000000}"/>
    <cellStyle name="Звичайний 15" xfId="34" xr:uid="{00000000-0005-0000-0000-000022000000}"/>
    <cellStyle name="Звичайний 16" xfId="35" xr:uid="{00000000-0005-0000-0000-000023000000}"/>
    <cellStyle name="Звичайний 17" xfId="36" xr:uid="{00000000-0005-0000-0000-000024000000}"/>
    <cellStyle name="Звичайний 18" xfId="37" xr:uid="{00000000-0005-0000-0000-000025000000}"/>
    <cellStyle name="Звичайний 19" xfId="38" xr:uid="{00000000-0005-0000-0000-000026000000}"/>
    <cellStyle name="Звичайний 2" xfId="39" xr:uid="{00000000-0005-0000-0000-000027000000}"/>
    <cellStyle name="Звичайний 20" xfId="40" xr:uid="{00000000-0005-0000-0000-000028000000}"/>
    <cellStyle name="Звичайний 3" xfId="41" xr:uid="{00000000-0005-0000-0000-000029000000}"/>
    <cellStyle name="Звичайний 4" xfId="42" xr:uid="{00000000-0005-0000-0000-00002A000000}"/>
    <cellStyle name="Звичайний 5" xfId="43" xr:uid="{00000000-0005-0000-0000-00002B000000}"/>
    <cellStyle name="Звичайний 6" xfId="44" xr:uid="{00000000-0005-0000-0000-00002C000000}"/>
    <cellStyle name="Звичайний 7" xfId="45" xr:uid="{00000000-0005-0000-0000-00002D000000}"/>
    <cellStyle name="Звичайний 8" xfId="46" xr:uid="{00000000-0005-0000-0000-00002E000000}"/>
    <cellStyle name="Звичайний 9" xfId="47" xr:uid="{00000000-0005-0000-0000-00002F000000}"/>
    <cellStyle name="Звичайний_Додаток _ 3 зм_ни 4575" xfId="48" xr:uid="{00000000-0005-0000-0000-000030000000}"/>
    <cellStyle name="Итог" xfId="49" xr:uid="{00000000-0005-0000-0000-000031000000}"/>
    <cellStyle name="Контрольная ячейка" xfId="50" xr:uid="{00000000-0005-0000-0000-000032000000}"/>
    <cellStyle name="Название" xfId="51" xr:uid="{00000000-0005-0000-0000-000033000000}"/>
    <cellStyle name="Нейтральный" xfId="52" xr:uid="{00000000-0005-0000-0000-000034000000}"/>
    <cellStyle name="Обычный" xfId="0" builtinId="0"/>
    <cellStyle name="Обычный 2" xfId="53" xr:uid="{00000000-0005-0000-0000-000036000000}"/>
    <cellStyle name="Обычный 3" xfId="61" xr:uid="{00000000-0005-0000-0000-000037000000}"/>
    <cellStyle name="Плохой" xfId="54" xr:uid="{00000000-0005-0000-0000-00003A000000}"/>
    <cellStyle name="Пояснение" xfId="55" xr:uid="{00000000-0005-0000-0000-00003B000000}"/>
    <cellStyle name="Примечание" xfId="56" xr:uid="{00000000-0005-0000-0000-00003C000000}"/>
    <cellStyle name="Связанная ячейка" xfId="57" xr:uid="{00000000-0005-0000-0000-00003D000000}"/>
    <cellStyle name="Стиль 1" xfId="58" xr:uid="{00000000-0005-0000-0000-00003E000000}"/>
    <cellStyle name="Текст предупреждения" xfId="59" xr:uid="{00000000-0005-0000-0000-00003F000000}"/>
    <cellStyle name="Хороший" xfId="60" xr:uid="{00000000-0005-0000-0000-000040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tabColor indexed="49"/>
    <pageSetUpPr fitToPage="1"/>
  </sheetPr>
  <dimension ref="A1:CD111"/>
  <sheetViews>
    <sheetView showZeros="0" tabSelected="1" zoomScale="70" zoomScaleNormal="70" zoomScaleSheetLayoutView="100" workbookViewId="0">
      <pane xSplit="4" ySplit="11" topLeftCell="E12" activePane="bottomRight" state="frozen"/>
      <selection pane="topRight" activeCell="E1" sqref="E1"/>
      <selection pane="bottomLeft" activeCell="A12" sqref="A12"/>
      <selection pane="bottomRight" activeCell="D8" sqref="D8:D11"/>
    </sheetView>
  </sheetViews>
  <sheetFormatPr defaultRowHeight="12.75" x14ac:dyDescent="0.2"/>
  <cols>
    <col min="1" max="1" width="9.6640625" customWidth="1"/>
    <col min="2" max="2" width="6.6640625" customWidth="1"/>
    <col min="3" max="3" width="6.33203125" customWidth="1"/>
    <col min="4" max="4" width="119.83203125" style="9" customWidth="1"/>
    <col min="5" max="5" width="15.5" style="9" customWidth="1"/>
    <col min="6" max="6" width="15" style="9" customWidth="1"/>
    <col min="7" max="7" width="16.6640625" style="9" customWidth="1"/>
    <col min="8" max="8" width="13.83203125" style="9" customWidth="1"/>
    <col min="9" max="9" width="14.83203125" style="9" customWidth="1"/>
    <col min="10" max="10" width="14.6640625" style="9" customWidth="1"/>
    <col min="11" max="11" width="16.1640625" style="9" customWidth="1"/>
    <col min="12" max="12" width="13.5" style="9" customWidth="1"/>
    <col min="13" max="13" width="12.1640625" style="9" customWidth="1"/>
    <col min="14" max="14" width="10.5" style="9" customWidth="1"/>
    <col min="15" max="15" width="14" style="9" customWidth="1"/>
    <col min="16" max="16" width="14.6640625" style="9" customWidth="1"/>
    <col min="17" max="17" width="15.33203125" style="9" customWidth="1"/>
    <col min="18" max="18" width="13.83203125" style="9" customWidth="1"/>
    <col min="19" max="19" width="12.83203125" style="9" customWidth="1"/>
    <col min="20" max="20" width="15.1640625" style="9" customWidth="1"/>
    <col min="21" max="21" width="14" style="9" customWidth="1"/>
    <col min="22" max="22" width="13.83203125" style="9" customWidth="1"/>
    <col min="23" max="23" width="16.83203125" style="9" customWidth="1"/>
    <col min="24" max="25" width="12.83203125" style="9" customWidth="1"/>
    <col min="26" max="26" width="14.5" style="9" customWidth="1"/>
    <col min="27" max="27" width="15.33203125" style="9" customWidth="1"/>
    <col min="28" max="29" width="15" style="9" customWidth="1"/>
    <col min="30" max="30" width="14.6640625" style="9" customWidth="1"/>
    <col min="31" max="32" width="14.33203125" style="9" customWidth="1"/>
    <col min="33" max="33" width="15" style="9" customWidth="1"/>
    <col min="34" max="36" width="12.83203125" style="9" customWidth="1"/>
    <col min="37" max="37" width="14" style="9" customWidth="1"/>
    <col min="38" max="38" width="18.1640625" style="11" customWidth="1"/>
    <col min="39" max="83" width="8.83203125" customWidth="1"/>
  </cols>
  <sheetData>
    <row r="1" spans="1:82" ht="11.45" customHeight="1" x14ac:dyDescent="0.2">
      <c r="D1"/>
      <c r="E1"/>
      <c r="L1"/>
      <c r="M1"/>
      <c r="N1"/>
      <c r="O1"/>
      <c r="P1"/>
      <c r="Q1"/>
      <c r="R1"/>
      <c r="S1"/>
      <c r="T1"/>
      <c r="U1"/>
      <c r="V1"/>
      <c r="W1"/>
      <c r="X1"/>
      <c r="Y1"/>
      <c r="Z1"/>
      <c r="AA1"/>
      <c r="AB1"/>
      <c r="AC1"/>
      <c r="AD1"/>
      <c r="AE1"/>
      <c r="AF1"/>
      <c r="AG1"/>
      <c r="AH1"/>
      <c r="AI1"/>
      <c r="AJ1"/>
      <c r="AK1"/>
      <c r="AL1" s="13"/>
    </row>
    <row r="2" spans="1:82" x14ac:dyDescent="0.2">
      <c r="D2"/>
      <c r="E2"/>
      <c r="L2"/>
      <c r="M2" s="41" t="s">
        <v>160</v>
      </c>
      <c r="O2"/>
      <c r="P2"/>
      <c r="Q2"/>
      <c r="R2"/>
      <c r="S2"/>
      <c r="T2"/>
      <c r="U2"/>
      <c r="V2"/>
      <c r="W2"/>
      <c r="X2"/>
      <c r="Y2"/>
      <c r="Z2"/>
      <c r="AA2"/>
      <c r="AB2"/>
      <c r="AC2"/>
      <c r="AD2"/>
      <c r="AE2"/>
      <c r="AF2"/>
      <c r="AG2" s="41" t="s">
        <v>160</v>
      </c>
      <c r="AH2"/>
      <c r="AI2"/>
      <c r="AJ2"/>
      <c r="AK2"/>
      <c r="AL2"/>
    </row>
    <row r="3" spans="1:82" s="1" customFormat="1" ht="15.75" customHeight="1" x14ac:dyDescent="0.2">
      <c r="A3" s="2"/>
      <c r="B3" s="2"/>
      <c r="C3" s="2"/>
      <c r="E3" s="36"/>
      <c r="F3" s="8"/>
      <c r="G3" s="8"/>
      <c r="H3" s="8"/>
      <c r="I3" s="8"/>
      <c r="J3" s="8"/>
      <c r="K3" s="8"/>
      <c r="M3" s="47" t="s">
        <v>236</v>
      </c>
      <c r="AG3" s="47" t="s">
        <v>236</v>
      </c>
    </row>
    <row r="4" spans="1:82" s="1" customFormat="1" ht="14.25" customHeight="1" x14ac:dyDescent="0.2">
      <c r="A4" s="2"/>
      <c r="B4" s="2"/>
      <c r="C4" s="2"/>
      <c r="F4" s="8"/>
      <c r="G4" s="8"/>
      <c r="H4" s="8"/>
      <c r="I4" s="8"/>
      <c r="J4" s="8"/>
      <c r="K4" s="8"/>
      <c r="L4" s="90" t="s">
        <v>279</v>
      </c>
      <c r="M4" s="90"/>
      <c r="O4" s="36"/>
      <c r="P4" s="36"/>
      <c r="Q4" s="36"/>
      <c r="R4" s="36"/>
      <c r="S4" s="36"/>
      <c r="T4" s="36"/>
      <c r="U4" s="36"/>
      <c r="V4" s="36"/>
      <c r="W4" s="36"/>
      <c r="X4" s="36"/>
      <c r="Y4" s="36"/>
      <c r="Z4" s="36"/>
      <c r="AA4" s="36"/>
      <c r="AB4" s="36"/>
      <c r="AC4" s="36"/>
      <c r="AD4" s="36"/>
      <c r="AE4" s="36"/>
      <c r="AF4" s="90" t="s">
        <v>249</v>
      </c>
      <c r="AG4" s="90"/>
      <c r="AH4" s="36"/>
      <c r="AI4" s="36"/>
      <c r="AJ4" s="36"/>
      <c r="AK4" s="36"/>
      <c r="AL4" s="36"/>
    </row>
    <row r="5" spans="1:82" s="1" customFormat="1" ht="25.35" customHeight="1" x14ac:dyDescent="0.2">
      <c r="A5" s="91" t="s">
        <v>252</v>
      </c>
      <c r="B5" s="91"/>
      <c r="C5" s="91"/>
      <c r="D5" s="91"/>
      <c r="E5" s="91"/>
      <c r="F5" s="91"/>
      <c r="G5" s="91"/>
      <c r="H5" s="91"/>
      <c r="I5" s="91"/>
      <c r="J5" s="91"/>
      <c r="K5" s="91"/>
      <c r="L5" s="91"/>
      <c r="M5" s="35"/>
      <c r="N5" s="93"/>
      <c r="O5" s="93"/>
      <c r="P5" s="48"/>
      <c r="Q5" s="48"/>
      <c r="R5" s="48"/>
      <c r="S5" s="48"/>
      <c r="T5" s="48"/>
      <c r="U5" s="48"/>
      <c r="V5" s="48"/>
      <c r="W5" s="48"/>
      <c r="X5" s="48"/>
      <c r="Y5" s="48"/>
      <c r="Z5" s="95"/>
      <c r="AA5" s="95"/>
      <c r="AB5" s="95"/>
      <c r="AC5" s="95"/>
      <c r="AD5" s="95"/>
      <c r="AE5" s="48"/>
      <c r="AF5" s="48"/>
      <c r="AG5" s="48"/>
      <c r="AH5" s="48"/>
      <c r="AI5" s="48"/>
      <c r="AJ5" s="48"/>
      <c r="AK5" s="48"/>
    </row>
    <row r="6" spans="1:82" s="1" customFormat="1" ht="18.75" x14ac:dyDescent="0.3">
      <c r="A6" s="12"/>
      <c r="B6" s="4"/>
      <c r="C6" s="4"/>
      <c r="D6" s="27">
        <v>1854100000</v>
      </c>
      <c r="E6" s="27"/>
      <c r="F6" s="27"/>
      <c r="G6" s="27"/>
      <c r="H6" s="27"/>
      <c r="I6" s="27"/>
      <c r="J6" s="27"/>
      <c r="K6" s="27"/>
      <c r="L6" s="27"/>
      <c r="M6" s="27"/>
      <c r="N6" s="27"/>
      <c r="O6" s="27"/>
      <c r="P6" s="27"/>
      <c r="Q6" s="27"/>
      <c r="R6" s="27"/>
      <c r="S6" s="27"/>
      <c r="T6" s="27"/>
      <c r="U6" s="27"/>
      <c r="V6" s="27"/>
      <c r="W6" s="27"/>
      <c r="X6" s="27"/>
      <c r="Y6" s="27"/>
      <c r="Z6" s="95"/>
      <c r="AA6" s="95"/>
      <c r="AB6" s="95"/>
      <c r="AC6" s="95"/>
      <c r="AD6" s="95"/>
      <c r="AE6" s="27"/>
      <c r="AF6" s="27"/>
      <c r="AG6" s="27"/>
      <c r="AH6" s="27"/>
      <c r="AI6" s="27"/>
      <c r="AJ6" s="27"/>
      <c r="AK6" s="27"/>
    </row>
    <row r="7" spans="1:82" s="1" customFormat="1" ht="14.45" customHeight="1" x14ac:dyDescent="0.3">
      <c r="A7" s="12"/>
      <c r="B7" s="4"/>
      <c r="C7" s="4"/>
      <c r="D7" s="28" t="s">
        <v>165</v>
      </c>
      <c r="E7" s="28"/>
      <c r="F7" s="28"/>
      <c r="G7" s="28"/>
      <c r="H7" s="28"/>
      <c r="I7" s="28"/>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3"/>
    </row>
    <row r="8" spans="1:82" s="7" customFormat="1" ht="21.75" customHeight="1" x14ac:dyDescent="0.25">
      <c r="A8" s="92" t="s">
        <v>166</v>
      </c>
      <c r="B8" s="92" t="s">
        <v>167</v>
      </c>
      <c r="C8" s="92" t="s">
        <v>168</v>
      </c>
      <c r="D8" s="94" t="s">
        <v>169</v>
      </c>
      <c r="E8" s="89" t="s">
        <v>203</v>
      </c>
      <c r="F8" s="89"/>
      <c r="G8" s="89"/>
      <c r="H8" s="89"/>
      <c r="I8" s="89"/>
      <c r="J8" s="89"/>
      <c r="K8" s="89"/>
      <c r="L8" s="89"/>
      <c r="M8" s="89"/>
      <c r="N8" s="89"/>
      <c r="O8" s="89"/>
      <c r="P8" s="89" t="s">
        <v>216</v>
      </c>
      <c r="Q8" s="89"/>
      <c r="R8" s="89"/>
      <c r="S8" s="89"/>
      <c r="T8" s="89"/>
      <c r="U8" s="89"/>
      <c r="V8" s="89"/>
      <c r="W8" s="89"/>
      <c r="X8" s="89"/>
      <c r="Y8" s="89"/>
      <c r="Z8" s="89"/>
      <c r="AA8" s="89" t="s">
        <v>278</v>
      </c>
      <c r="AB8" s="89"/>
      <c r="AC8" s="89"/>
      <c r="AD8" s="89"/>
      <c r="AE8" s="89"/>
      <c r="AF8" s="89"/>
      <c r="AG8" s="89"/>
      <c r="AH8" s="89"/>
      <c r="AI8" s="89"/>
      <c r="AJ8" s="89"/>
      <c r="AK8" s="89"/>
      <c r="AL8" s="85" t="s">
        <v>43</v>
      </c>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row>
    <row r="9" spans="1:82" s="7" customFormat="1" ht="16.5" customHeight="1" x14ac:dyDescent="0.2">
      <c r="A9" s="92"/>
      <c r="B9" s="92"/>
      <c r="C9" s="92"/>
      <c r="D9" s="94"/>
      <c r="E9" s="85" t="s">
        <v>41</v>
      </c>
      <c r="F9" s="85"/>
      <c r="G9" s="85"/>
      <c r="H9" s="85"/>
      <c r="I9" s="85"/>
      <c r="J9" s="85" t="s">
        <v>42</v>
      </c>
      <c r="K9" s="85"/>
      <c r="L9" s="85"/>
      <c r="M9" s="85"/>
      <c r="N9" s="85"/>
      <c r="O9" s="85"/>
      <c r="P9" s="85" t="s">
        <v>41</v>
      </c>
      <c r="Q9" s="85"/>
      <c r="R9" s="85"/>
      <c r="S9" s="85"/>
      <c r="T9" s="85"/>
      <c r="U9" s="85" t="s">
        <v>42</v>
      </c>
      <c r="V9" s="85"/>
      <c r="W9" s="85"/>
      <c r="X9" s="85"/>
      <c r="Y9" s="85"/>
      <c r="Z9" s="85"/>
      <c r="AA9" s="85" t="s">
        <v>41</v>
      </c>
      <c r="AB9" s="85"/>
      <c r="AC9" s="85"/>
      <c r="AD9" s="85"/>
      <c r="AE9" s="85"/>
      <c r="AF9" s="85" t="s">
        <v>42</v>
      </c>
      <c r="AG9" s="85"/>
      <c r="AH9" s="85"/>
      <c r="AI9" s="85"/>
      <c r="AJ9" s="85"/>
      <c r="AK9" s="85"/>
      <c r="AL9" s="85"/>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row>
    <row r="10" spans="1:82" s="7" customFormat="1" ht="20.25" customHeight="1" x14ac:dyDescent="0.2">
      <c r="A10" s="92"/>
      <c r="B10" s="92"/>
      <c r="C10" s="92"/>
      <c r="D10" s="94"/>
      <c r="E10" s="85" t="s">
        <v>162</v>
      </c>
      <c r="F10" s="87" t="s">
        <v>44</v>
      </c>
      <c r="G10" s="86" t="s">
        <v>45</v>
      </c>
      <c r="H10" s="86"/>
      <c r="I10" s="88" t="s">
        <v>46</v>
      </c>
      <c r="J10" s="85" t="s">
        <v>162</v>
      </c>
      <c r="K10" s="86" t="s">
        <v>204</v>
      </c>
      <c r="L10" s="87" t="s">
        <v>44</v>
      </c>
      <c r="M10" s="86" t="s">
        <v>45</v>
      </c>
      <c r="N10" s="86"/>
      <c r="O10" s="87" t="s">
        <v>46</v>
      </c>
      <c r="P10" s="85" t="s">
        <v>162</v>
      </c>
      <c r="Q10" s="87" t="s">
        <v>44</v>
      </c>
      <c r="R10" s="86" t="s">
        <v>45</v>
      </c>
      <c r="S10" s="86"/>
      <c r="T10" s="88" t="s">
        <v>46</v>
      </c>
      <c r="U10" s="85" t="s">
        <v>162</v>
      </c>
      <c r="V10" s="86" t="s">
        <v>204</v>
      </c>
      <c r="W10" s="87" t="s">
        <v>44</v>
      </c>
      <c r="X10" s="86" t="s">
        <v>45</v>
      </c>
      <c r="Y10" s="86"/>
      <c r="Z10" s="87" t="s">
        <v>46</v>
      </c>
      <c r="AA10" s="85" t="s">
        <v>162</v>
      </c>
      <c r="AB10" s="87" t="s">
        <v>44</v>
      </c>
      <c r="AC10" s="86" t="s">
        <v>45</v>
      </c>
      <c r="AD10" s="86"/>
      <c r="AE10" s="88" t="s">
        <v>46</v>
      </c>
      <c r="AF10" s="85" t="s">
        <v>162</v>
      </c>
      <c r="AG10" s="86" t="s">
        <v>204</v>
      </c>
      <c r="AH10" s="87" t="s">
        <v>44</v>
      </c>
      <c r="AI10" s="86" t="s">
        <v>45</v>
      </c>
      <c r="AJ10" s="86"/>
      <c r="AK10" s="87" t="s">
        <v>46</v>
      </c>
      <c r="AL10" s="85"/>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row>
    <row r="11" spans="1:82" s="7" customFormat="1" ht="38.25" x14ac:dyDescent="0.2">
      <c r="A11" s="92"/>
      <c r="B11" s="92"/>
      <c r="C11" s="92"/>
      <c r="D11" s="94"/>
      <c r="E11" s="85"/>
      <c r="F11" s="87"/>
      <c r="G11" s="66" t="s">
        <v>47</v>
      </c>
      <c r="H11" s="66" t="s">
        <v>48</v>
      </c>
      <c r="I11" s="88"/>
      <c r="J11" s="85"/>
      <c r="K11" s="86"/>
      <c r="L11" s="87"/>
      <c r="M11" s="66" t="s">
        <v>47</v>
      </c>
      <c r="N11" s="68" t="s">
        <v>48</v>
      </c>
      <c r="O11" s="87"/>
      <c r="P11" s="85"/>
      <c r="Q11" s="87"/>
      <c r="R11" s="66" t="s">
        <v>47</v>
      </c>
      <c r="S11" s="66" t="s">
        <v>48</v>
      </c>
      <c r="T11" s="88"/>
      <c r="U11" s="85"/>
      <c r="V11" s="86"/>
      <c r="W11" s="87"/>
      <c r="X11" s="66" t="s">
        <v>47</v>
      </c>
      <c r="Y11" s="68" t="s">
        <v>48</v>
      </c>
      <c r="Z11" s="87"/>
      <c r="AA11" s="85"/>
      <c r="AB11" s="87"/>
      <c r="AC11" s="66" t="s">
        <v>47</v>
      </c>
      <c r="AD11" s="66" t="s">
        <v>48</v>
      </c>
      <c r="AE11" s="88"/>
      <c r="AF11" s="85"/>
      <c r="AG11" s="86"/>
      <c r="AH11" s="87"/>
      <c r="AI11" s="66" t="s">
        <v>47</v>
      </c>
      <c r="AJ11" s="68" t="s">
        <v>48</v>
      </c>
      <c r="AK11" s="87"/>
      <c r="AL11" s="85"/>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row>
    <row r="12" spans="1:82" s="22" customFormat="1" ht="14.25" x14ac:dyDescent="0.2">
      <c r="A12" s="5" t="s">
        <v>145</v>
      </c>
      <c r="B12" s="5"/>
      <c r="C12" s="5"/>
      <c r="D12" s="3" t="s">
        <v>73</v>
      </c>
      <c r="E12" s="17">
        <f t="shared" ref="E12:O12" si="0">SUM(E13)</f>
        <v>53327635</v>
      </c>
      <c r="F12" s="17">
        <f t="shared" si="0"/>
        <v>53327635</v>
      </c>
      <c r="G12" s="17">
        <f t="shared" si="0"/>
        <v>23350600</v>
      </c>
      <c r="H12" s="17">
        <f t="shared" si="0"/>
        <v>1895835</v>
      </c>
      <c r="I12" s="17">
        <f t="shared" si="0"/>
        <v>0</v>
      </c>
      <c r="J12" s="17">
        <f t="shared" si="0"/>
        <v>11540000</v>
      </c>
      <c r="K12" s="17">
        <f t="shared" si="0"/>
        <v>11540000</v>
      </c>
      <c r="L12" s="17">
        <f t="shared" si="0"/>
        <v>0</v>
      </c>
      <c r="M12" s="17">
        <f t="shared" si="0"/>
        <v>0</v>
      </c>
      <c r="N12" s="17">
        <f t="shared" si="0"/>
        <v>0</v>
      </c>
      <c r="O12" s="17">
        <f t="shared" si="0"/>
        <v>11540000</v>
      </c>
      <c r="P12" s="17">
        <f t="shared" ref="P12:T12" si="1">SUM(P13)</f>
        <v>0</v>
      </c>
      <c r="Q12" s="17">
        <f t="shared" si="1"/>
        <v>0</v>
      </c>
      <c r="R12" s="17">
        <f t="shared" si="1"/>
        <v>0</v>
      </c>
      <c r="S12" s="17">
        <f t="shared" si="1"/>
        <v>0</v>
      </c>
      <c r="T12" s="17">
        <f t="shared" si="1"/>
        <v>0</v>
      </c>
      <c r="U12" s="17">
        <f t="shared" ref="U12:AK12" si="2">SUM(U13)</f>
        <v>0</v>
      </c>
      <c r="V12" s="17">
        <f t="shared" si="2"/>
        <v>0</v>
      </c>
      <c r="W12" s="17">
        <f t="shared" si="2"/>
        <v>0</v>
      </c>
      <c r="X12" s="17">
        <f t="shared" si="2"/>
        <v>0</v>
      </c>
      <c r="Y12" s="17">
        <f t="shared" si="2"/>
        <v>0</v>
      </c>
      <c r="Z12" s="17">
        <f t="shared" si="2"/>
        <v>0</v>
      </c>
      <c r="AA12" s="17">
        <f t="shared" si="2"/>
        <v>53327635</v>
      </c>
      <c r="AB12" s="17">
        <f t="shared" si="2"/>
        <v>53327635</v>
      </c>
      <c r="AC12" s="17">
        <f t="shared" si="2"/>
        <v>23350600</v>
      </c>
      <c r="AD12" s="17">
        <f t="shared" si="2"/>
        <v>1895835</v>
      </c>
      <c r="AE12" s="17">
        <f t="shared" si="2"/>
        <v>0</v>
      </c>
      <c r="AF12" s="17">
        <f t="shared" si="2"/>
        <v>11540000</v>
      </c>
      <c r="AG12" s="17">
        <f t="shared" si="2"/>
        <v>11540000</v>
      </c>
      <c r="AH12" s="17">
        <f t="shared" si="2"/>
        <v>0</v>
      </c>
      <c r="AI12" s="17">
        <f t="shared" si="2"/>
        <v>0</v>
      </c>
      <c r="AJ12" s="17">
        <f t="shared" si="2"/>
        <v>0</v>
      </c>
      <c r="AK12" s="17">
        <f t="shared" si="2"/>
        <v>11540000</v>
      </c>
      <c r="AL12" s="53">
        <f t="shared" ref="AL12" si="3">SUM(AL13)</f>
        <v>64867635</v>
      </c>
    </row>
    <row r="13" spans="1:82" s="21" customFormat="1" ht="14.25" x14ac:dyDescent="0.2">
      <c r="A13" s="5" t="s">
        <v>146</v>
      </c>
      <c r="B13" s="5"/>
      <c r="C13" s="5"/>
      <c r="D13" s="3" t="s">
        <v>73</v>
      </c>
      <c r="E13" s="17">
        <f t="shared" ref="E13:O13" si="4">SUM(E14:E26)</f>
        <v>53327635</v>
      </c>
      <c r="F13" s="17">
        <f t="shared" si="4"/>
        <v>53327635</v>
      </c>
      <c r="G13" s="17">
        <f t="shared" si="4"/>
        <v>23350600</v>
      </c>
      <c r="H13" s="17">
        <f t="shared" si="4"/>
        <v>1895835</v>
      </c>
      <c r="I13" s="17">
        <f t="shared" si="4"/>
        <v>0</v>
      </c>
      <c r="J13" s="17">
        <f t="shared" si="4"/>
        <v>11540000</v>
      </c>
      <c r="K13" s="17">
        <f t="shared" si="4"/>
        <v>11540000</v>
      </c>
      <c r="L13" s="17">
        <f t="shared" si="4"/>
        <v>0</v>
      </c>
      <c r="M13" s="17">
        <f t="shared" si="4"/>
        <v>0</v>
      </c>
      <c r="N13" s="17">
        <f t="shared" si="4"/>
        <v>0</v>
      </c>
      <c r="O13" s="17">
        <f t="shared" si="4"/>
        <v>11540000</v>
      </c>
      <c r="P13" s="17">
        <f t="shared" ref="P13:AL13" si="5">SUM(P14:P26)</f>
        <v>0</v>
      </c>
      <c r="Q13" s="17">
        <f t="shared" si="5"/>
        <v>0</v>
      </c>
      <c r="R13" s="17">
        <f t="shared" si="5"/>
        <v>0</v>
      </c>
      <c r="S13" s="17">
        <f t="shared" si="5"/>
        <v>0</v>
      </c>
      <c r="T13" s="17">
        <f t="shared" si="5"/>
        <v>0</v>
      </c>
      <c r="U13" s="17">
        <f t="shared" si="5"/>
        <v>0</v>
      </c>
      <c r="V13" s="17">
        <f t="shared" si="5"/>
        <v>0</v>
      </c>
      <c r="W13" s="17">
        <f t="shared" si="5"/>
        <v>0</v>
      </c>
      <c r="X13" s="17">
        <f t="shared" si="5"/>
        <v>0</v>
      </c>
      <c r="Y13" s="17">
        <f t="shared" si="5"/>
        <v>0</v>
      </c>
      <c r="Z13" s="17">
        <f t="shared" si="5"/>
        <v>0</v>
      </c>
      <c r="AA13" s="17">
        <f t="shared" si="5"/>
        <v>53327635</v>
      </c>
      <c r="AB13" s="17">
        <f t="shared" si="5"/>
        <v>53327635</v>
      </c>
      <c r="AC13" s="17">
        <f t="shared" si="5"/>
        <v>23350600</v>
      </c>
      <c r="AD13" s="17">
        <f t="shared" si="5"/>
        <v>1895835</v>
      </c>
      <c r="AE13" s="17">
        <f t="shared" si="5"/>
        <v>0</v>
      </c>
      <c r="AF13" s="17">
        <f t="shared" si="5"/>
        <v>11540000</v>
      </c>
      <c r="AG13" s="17">
        <f t="shared" si="5"/>
        <v>11540000</v>
      </c>
      <c r="AH13" s="17">
        <f t="shared" si="5"/>
        <v>0</v>
      </c>
      <c r="AI13" s="17">
        <f t="shared" si="5"/>
        <v>0</v>
      </c>
      <c r="AJ13" s="17">
        <f t="shared" si="5"/>
        <v>0</v>
      </c>
      <c r="AK13" s="17">
        <f t="shared" si="5"/>
        <v>11540000</v>
      </c>
      <c r="AL13" s="53">
        <f t="shared" si="5"/>
        <v>64867635</v>
      </c>
    </row>
    <row r="14" spans="1:82" s="10" customFormat="1" ht="22.5" customHeight="1" x14ac:dyDescent="0.2">
      <c r="A14" s="24" t="s">
        <v>147</v>
      </c>
      <c r="B14" s="24" t="s">
        <v>112</v>
      </c>
      <c r="C14" s="24" t="s">
        <v>49</v>
      </c>
      <c r="D14" s="51" t="s">
        <v>178</v>
      </c>
      <c r="E14" s="54">
        <f>SUM(F14)</f>
        <v>31638975</v>
      </c>
      <c r="F14" s="54">
        <v>31638975</v>
      </c>
      <c r="G14" s="54">
        <v>23350600</v>
      </c>
      <c r="H14" s="54">
        <v>1669175</v>
      </c>
      <c r="I14" s="54"/>
      <c r="J14" s="37">
        <f t="shared" ref="J14:J26" si="6">SUM(L14+O14)</f>
        <v>0</v>
      </c>
      <c r="K14" s="54"/>
      <c r="L14" s="54"/>
      <c r="M14" s="54"/>
      <c r="N14" s="54"/>
      <c r="O14" s="54"/>
      <c r="P14" s="54">
        <f>SUM(Q14)</f>
        <v>0</v>
      </c>
      <c r="Q14" s="54"/>
      <c r="R14" s="54"/>
      <c r="S14" s="54"/>
      <c r="T14" s="54"/>
      <c r="U14" s="37">
        <f t="shared" ref="U14:U26" si="7">SUM(W14+Z14)</f>
        <v>0</v>
      </c>
      <c r="V14" s="54"/>
      <c r="W14" s="54"/>
      <c r="X14" s="54"/>
      <c r="Y14" s="54"/>
      <c r="Z14" s="54"/>
      <c r="AA14" s="54">
        <f>SUM(E14+P14)</f>
        <v>31638975</v>
      </c>
      <c r="AB14" s="54">
        <f t="shared" ref="AB14:AK14" si="8">SUM(F14+Q14)</f>
        <v>31638975</v>
      </c>
      <c r="AC14" s="54">
        <f t="shared" si="8"/>
        <v>23350600</v>
      </c>
      <c r="AD14" s="54">
        <f t="shared" si="8"/>
        <v>1669175</v>
      </c>
      <c r="AE14" s="54">
        <f t="shared" si="8"/>
        <v>0</v>
      </c>
      <c r="AF14" s="54">
        <f t="shared" si="8"/>
        <v>0</v>
      </c>
      <c r="AG14" s="54">
        <f t="shared" si="8"/>
        <v>0</v>
      </c>
      <c r="AH14" s="54">
        <f t="shared" si="8"/>
        <v>0</v>
      </c>
      <c r="AI14" s="54">
        <f t="shared" si="8"/>
        <v>0</v>
      </c>
      <c r="AJ14" s="54">
        <f t="shared" si="8"/>
        <v>0</v>
      </c>
      <c r="AK14" s="54">
        <f t="shared" si="8"/>
        <v>0</v>
      </c>
      <c r="AL14" s="82">
        <f>SUM(AA14+AF14)</f>
        <v>31638975</v>
      </c>
    </row>
    <row r="15" spans="1:82" s="10" customFormat="1" ht="15" x14ac:dyDescent="0.25">
      <c r="A15" s="24" t="s">
        <v>148</v>
      </c>
      <c r="B15" s="24" t="s">
        <v>71</v>
      </c>
      <c r="C15" s="24" t="s">
        <v>56</v>
      </c>
      <c r="D15" s="44" t="s">
        <v>134</v>
      </c>
      <c r="E15" s="54">
        <f t="shared" ref="E15:E26" si="9">SUM(F15)</f>
        <v>250000</v>
      </c>
      <c r="F15" s="56">
        <v>250000</v>
      </c>
      <c r="G15" s="56"/>
      <c r="H15" s="56"/>
      <c r="I15" s="56"/>
      <c r="J15" s="37">
        <f>SUM(L15+O15)</f>
        <v>0</v>
      </c>
      <c r="K15" s="56"/>
      <c r="L15" s="56"/>
      <c r="M15" s="56"/>
      <c r="N15" s="56"/>
      <c r="O15" s="56"/>
      <c r="P15" s="54">
        <f t="shared" ref="P15:P26" si="10">SUM(Q15)</f>
        <v>0</v>
      </c>
      <c r="Q15" s="56"/>
      <c r="R15" s="56"/>
      <c r="S15" s="56"/>
      <c r="T15" s="56"/>
      <c r="U15" s="37">
        <f>SUM(W15+Z15)</f>
        <v>0</v>
      </c>
      <c r="V15" s="56"/>
      <c r="W15" s="56"/>
      <c r="X15" s="56"/>
      <c r="Y15" s="56"/>
      <c r="Z15" s="56"/>
      <c r="AA15" s="54">
        <f t="shared" ref="AA15:AA24" si="11">SUM(E15+P15)</f>
        <v>250000</v>
      </c>
      <c r="AB15" s="54">
        <f t="shared" ref="AB15:AB24" si="12">SUM(F15+Q15)</f>
        <v>250000</v>
      </c>
      <c r="AC15" s="54">
        <f t="shared" ref="AC15:AC24" si="13">SUM(G15+R15)</f>
        <v>0</v>
      </c>
      <c r="AD15" s="54">
        <f t="shared" ref="AD15:AD24" si="14">SUM(H15+S15)</f>
        <v>0</v>
      </c>
      <c r="AE15" s="54">
        <f t="shared" ref="AE15:AE24" si="15">SUM(I15+T15)</f>
        <v>0</v>
      </c>
      <c r="AF15" s="54">
        <f t="shared" ref="AF15:AF24" si="16">SUM(J15+U15)</f>
        <v>0</v>
      </c>
      <c r="AG15" s="54">
        <f t="shared" ref="AG15:AG24" si="17">SUM(K15+V15)</f>
        <v>0</v>
      </c>
      <c r="AH15" s="54">
        <f t="shared" ref="AH15:AH24" si="18">SUM(L15+W15)</f>
        <v>0</v>
      </c>
      <c r="AI15" s="54">
        <f t="shared" ref="AI15:AI24" si="19">SUM(M15+X15)</f>
        <v>0</v>
      </c>
      <c r="AJ15" s="54">
        <f t="shared" ref="AJ15:AJ24" si="20">SUM(N15+Y15)</f>
        <v>0</v>
      </c>
      <c r="AK15" s="54">
        <f t="shared" ref="AK15:AK24" si="21">SUM(O15+Z15)</f>
        <v>0</v>
      </c>
      <c r="AL15" s="82">
        <f t="shared" ref="AL15:AL24" si="22">SUM(AA15+AF15)</f>
        <v>250000</v>
      </c>
    </row>
    <row r="16" spans="1:82" s="10" customFormat="1" ht="15" x14ac:dyDescent="0.25">
      <c r="A16" s="24" t="s">
        <v>149</v>
      </c>
      <c r="B16" s="24" t="s">
        <v>75</v>
      </c>
      <c r="C16" s="24" t="s">
        <v>53</v>
      </c>
      <c r="D16" s="45" t="s">
        <v>74</v>
      </c>
      <c r="E16" s="54">
        <f t="shared" si="9"/>
        <v>12841700</v>
      </c>
      <c r="F16" s="57">
        <v>12841700</v>
      </c>
      <c r="G16" s="57"/>
      <c r="H16" s="57"/>
      <c r="I16" s="57"/>
      <c r="J16" s="37">
        <f t="shared" si="6"/>
        <v>0</v>
      </c>
      <c r="K16" s="57"/>
      <c r="L16" s="57"/>
      <c r="M16" s="57"/>
      <c r="N16" s="57"/>
      <c r="O16" s="57"/>
      <c r="P16" s="54">
        <f t="shared" si="10"/>
        <v>0</v>
      </c>
      <c r="Q16" s="57"/>
      <c r="R16" s="57"/>
      <c r="S16" s="57"/>
      <c r="T16" s="57"/>
      <c r="U16" s="37">
        <f t="shared" si="7"/>
        <v>0</v>
      </c>
      <c r="V16" s="57"/>
      <c r="W16" s="57"/>
      <c r="X16" s="57"/>
      <c r="Y16" s="57"/>
      <c r="Z16" s="57"/>
      <c r="AA16" s="54">
        <f t="shared" si="11"/>
        <v>12841700</v>
      </c>
      <c r="AB16" s="54">
        <f t="shared" si="12"/>
        <v>12841700</v>
      </c>
      <c r="AC16" s="54">
        <f>SUM(G16+R16)</f>
        <v>0</v>
      </c>
      <c r="AD16" s="54">
        <f t="shared" si="14"/>
        <v>0</v>
      </c>
      <c r="AE16" s="54">
        <f t="shared" si="15"/>
        <v>0</v>
      </c>
      <c r="AF16" s="54">
        <f t="shared" si="16"/>
        <v>0</v>
      </c>
      <c r="AG16" s="54">
        <f t="shared" si="17"/>
        <v>0</v>
      </c>
      <c r="AH16" s="54">
        <f t="shared" si="18"/>
        <v>0</v>
      </c>
      <c r="AI16" s="54">
        <f t="shared" si="19"/>
        <v>0</v>
      </c>
      <c r="AJ16" s="54">
        <f t="shared" si="20"/>
        <v>0</v>
      </c>
      <c r="AK16" s="54">
        <f t="shared" si="21"/>
        <v>0</v>
      </c>
      <c r="AL16" s="82">
        <f t="shared" si="22"/>
        <v>12841700</v>
      </c>
    </row>
    <row r="17" spans="1:38" s="15" customFormat="1" ht="13.5" customHeight="1" x14ac:dyDescent="0.25">
      <c r="A17" s="24" t="s">
        <v>150</v>
      </c>
      <c r="B17" s="24" t="s">
        <v>36</v>
      </c>
      <c r="C17" s="24" t="s">
        <v>54</v>
      </c>
      <c r="D17" s="69" t="s">
        <v>141</v>
      </c>
      <c r="E17" s="54">
        <f t="shared" si="9"/>
        <v>5524200</v>
      </c>
      <c r="F17" s="56">
        <v>5524200</v>
      </c>
      <c r="G17" s="56"/>
      <c r="H17" s="56"/>
      <c r="I17" s="56"/>
      <c r="J17" s="37">
        <f t="shared" si="6"/>
        <v>0</v>
      </c>
      <c r="K17" s="56"/>
      <c r="L17" s="56"/>
      <c r="M17" s="56"/>
      <c r="N17" s="56"/>
      <c r="O17" s="56"/>
      <c r="P17" s="54">
        <f t="shared" si="10"/>
        <v>0</v>
      </c>
      <c r="Q17" s="56"/>
      <c r="R17" s="56"/>
      <c r="S17" s="56"/>
      <c r="T17" s="56"/>
      <c r="U17" s="37">
        <f t="shared" si="7"/>
        <v>0</v>
      </c>
      <c r="V17" s="56"/>
      <c r="W17" s="56"/>
      <c r="X17" s="56"/>
      <c r="Y17" s="56"/>
      <c r="Z17" s="56"/>
      <c r="AA17" s="54">
        <f t="shared" si="11"/>
        <v>5524200</v>
      </c>
      <c r="AB17" s="54">
        <f t="shared" si="12"/>
        <v>5524200</v>
      </c>
      <c r="AC17" s="54">
        <f t="shared" si="13"/>
        <v>0</v>
      </c>
      <c r="AD17" s="54">
        <f t="shared" si="14"/>
        <v>0</v>
      </c>
      <c r="AE17" s="54">
        <f t="shared" si="15"/>
        <v>0</v>
      </c>
      <c r="AF17" s="54">
        <f t="shared" si="16"/>
        <v>0</v>
      </c>
      <c r="AG17" s="54">
        <f t="shared" si="17"/>
        <v>0</v>
      </c>
      <c r="AH17" s="54">
        <f t="shared" si="18"/>
        <v>0</v>
      </c>
      <c r="AI17" s="54">
        <f t="shared" si="19"/>
        <v>0</v>
      </c>
      <c r="AJ17" s="54">
        <f t="shared" si="20"/>
        <v>0</v>
      </c>
      <c r="AK17" s="54">
        <f t="shared" si="21"/>
        <v>0</v>
      </c>
      <c r="AL17" s="82">
        <f t="shared" si="22"/>
        <v>5524200</v>
      </c>
    </row>
    <row r="18" spans="1:38" s="10" customFormat="1" ht="15" x14ac:dyDescent="0.25">
      <c r="A18" s="24" t="s">
        <v>151</v>
      </c>
      <c r="B18" s="24" t="s">
        <v>143</v>
      </c>
      <c r="C18" s="24" t="s">
        <v>197</v>
      </c>
      <c r="D18" s="69" t="s">
        <v>144</v>
      </c>
      <c r="E18" s="54">
        <f t="shared" si="9"/>
        <v>1737000</v>
      </c>
      <c r="F18" s="56">
        <v>1737000</v>
      </c>
      <c r="G18" s="56"/>
      <c r="H18" s="56"/>
      <c r="I18" s="56"/>
      <c r="J18" s="37">
        <f t="shared" si="6"/>
        <v>0</v>
      </c>
      <c r="K18" s="56"/>
      <c r="L18" s="56"/>
      <c r="M18" s="56"/>
      <c r="N18" s="56"/>
      <c r="O18" s="56"/>
      <c r="P18" s="54">
        <f t="shared" si="10"/>
        <v>0</v>
      </c>
      <c r="Q18" s="56"/>
      <c r="R18" s="56"/>
      <c r="S18" s="56"/>
      <c r="T18" s="56"/>
      <c r="U18" s="37">
        <f t="shared" si="7"/>
        <v>0</v>
      </c>
      <c r="V18" s="56"/>
      <c r="W18" s="56"/>
      <c r="X18" s="56"/>
      <c r="Y18" s="56"/>
      <c r="Z18" s="56"/>
      <c r="AA18" s="54">
        <f t="shared" si="11"/>
        <v>1737000</v>
      </c>
      <c r="AB18" s="54">
        <f t="shared" si="12"/>
        <v>1737000</v>
      </c>
      <c r="AC18" s="54">
        <f t="shared" si="13"/>
        <v>0</v>
      </c>
      <c r="AD18" s="54">
        <f t="shared" si="14"/>
        <v>0</v>
      </c>
      <c r="AE18" s="54">
        <f t="shared" si="15"/>
        <v>0</v>
      </c>
      <c r="AF18" s="54">
        <f t="shared" si="16"/>
        <v>0</v>
      </c>
      <c r="AG18" s="54">
        <f t="shared" si="17"/>
        <v>0</v>
      </c>
      <c r="AH18" s="54">
        <f t="shared" si="18"/>
        <v>0</v>
      </c>
      <c r="AI18" s="54">
        <f t="shared" si="19"/>
        <v>0</v>
      </c>
      <c r="AJ18" s="54">
        <f t="shared" si="20"/>
        <v>0</v>
      </c>
      <c r="AK18" s="54">
        <f t="shared" si="21"/>
        <v>0</v>
      </c>
      <c r="AL18" s="82">
        <f t="shared" si="22"/>
        <v>1737000</v>
      </c>
    </row>
    <row r="19" spans="1:38" s="10" customFormat="1" ht="18" customHeight="1" x14ac:dyDescent="0.25">
      <c r="A19" s="24" t="s">
        <v>253</v>
      </c>
      <c r="B19" s="24" t="s">
        <v>254</v>
      </c>
      <c r="C19" s="24" t="s">
        <v>197</v>
      </c>
      <c r="D19" s="60" t="s">
        <v>255</v>
      </c>
      <c r="E19" s="54">
        <f t="shared" si="9"/>
        <v>0</v>
      </c>
      <c r="F19" s="56"/>
      <c r="G19" s="56"/>
      <c r="H19" s="56"/>
      <c r="I19" s="56"/>
      <c r="J19" s="37">
        <f t="shared" si="6"/>
        <v>9500000</v>
      </c>
      <c r="K19" s="56">
        <v>9500000</v>
      </c>
      <c r="L19" s="56"/>
      <c r="M19" s="56"/>
      <c r="N19" s="56"/>
      <c r="O19" s="56">
        <v>9500000</v>
      </c>
      <c r="P19" s="54">
        <f t="shared" si="10"/>
        <v>0</v>
      </c>
      <c r="Q19" s="56"/>
      <c r="R19" s="56"/>
      <c r="S19" s="56"/>
      <c r="T19" s="56"/>
      <c r="U19" s="37">
        <f t="shared" si="7"/>
        <v>0</v>
      </c>
      <c r="V19" s="56"/>
      <c r="W19" s="56"/>
      <c r="X19" s="56"/>
      <c r="Y19" s="56"/>
      <c r="Z19" s="56"/>
      <c r="AA19" s="54">
        <f t="shared" ref="AA19:AA21" si="23">SUM(E19+P19)</f>
        <v>0</v>
      </c>
      <c r="AB19" s="54">
        <f t="shared" ref="AB19:AB21" si="24">SUM(F19+Q19)</f>
        <v>0</v>
      </c>
      <c r="AC19" s="54">
        <f t="shared" ref="AC19:AC21" si="25">SUM(G19+R19)</f>
        <v>0</v>
      </c>
      <c r="AD19" s="54">
        <f t="shared" ref="AD19:AD21" si="26">SUM(H19+S19)</f>
        <v>0</v>
      </c>
      <c r="AE19" s="54">
        <f t="shared" ref="AE19:AE21" si="27">SUM(I19+T19)</f>
        <v>0</v>
      </c>
      <c r="AF19" s="54">
        <f t="shared" ref="AF19:AF21" si="28">SUM(J19+U19)</f>
        <v>9500000</v>
      </c>
      <c r="AG19" s="54">
        <f t="shared" ref="AG19:AG21" si="29">SUM(K19+V19)</f>
        <v>9500000</v>
      </c>
      <c r="AH19" s="54">
        <f t="shared" ref="AH19:AH21" si="30">SUM(L19+W19)</f>
        <v>0</v>
      </c>
      <c r="AI19" s="54">
        <f t="shared" ref="AI19:AI21" si="31">SUM(M19+X19)</f>
        <v>0</v>
      </c>
      <c r="AJ19" s="54">
        <f t="shared" ref="AJ19:AJ21" si="32">SUM(N19+Y19)</f>
        <v>0</v>
      </c>
      <c r="AK19" s="54">
        <f t="shared" ref="AK19:AK21" si="33">SUM(O19+Z19)</f>
        <v>9500000</v>
      </c>
      <c r="AL19" s="82">
        <f t="shared" ref="AL19:AL21" si="34">SUM(AA19+AF19)</f>
        <v>9500000</v>
      </c>
    </row>
    <row r="20" spans="1:38" s="10" customFormat="1" ht="30" hidden="1" x14ac:dyDescent="0.25">
      <c r="A20" s="58" t="s">
        <v>250</v>
      </c>
      <c r="B20" s="58" t="s">
        <v>243</v>
      </c>
      <c r="C20" s="58" t="s">
        <v>61</v>
      </c>
      <c r="D20" s="70" t="s">
        <v>244</v>
      </c>
      <c r="E20" s="54">
        <f t="shared" si="9"/>
        <v>0</v>
      </c>
      <c r="F20" s="56"/>
      <c r="G20" s="56"/>
      <c r="H20" s="56"/>
      <c r="I20" s="56"/>
      <c r="J20" s="37">
        <f t="shared" si="6"/>
        <v>0</v>
      </c>
      <c r="K20" s="56"/>
      <c r="L20" s="56"/>
      <c r="M20" s="56"/>
      <c r="N20" s="56"/>
      <c r="O20" s="56"/>
      <c r="P20" s="54">
        <f t="shared" si="10"/>
        <v>0</v>
      </c>
      <c r="Q20" s="56"/>
      <c r="R20" s="56"/>
      <c r="S20" s="56"/>
      <c r="T20" s="56"/>
      <c r="U20" s="37">
        <f t="shared" si="7"/>
        <v>0</v>
      </c>
      <c r="V20" s="56"/>
      <c r="W20" s="56"/>
      <c r="X20" s="56"/>
      <c r="Y20" s="56"/>
      <c r="Z20" s="56"/>
      <c r="AA20" s="54">
        <f t="shared" si="23"/>
        <v>0</v>
      </c>
      <c r="AB20" s="54">
        <f t="shared" si="24"/>
        <v>0</v>
      </c>
      <c r="AC20" s="54">
        <f t="shared" si="25"/>
        <v>0</v>
      </c>
      <c r="AD20" s="54">
        <f t="shared" si="26"/>
        <v>0</v>
      </c>
      <c r="AE20" s="54">
        <f t="shared" si="27"/>
        <v>0</v>
      </c>
      <c r="AF20" s="54">
        <f t="shared" si="28"/>
        <v>0</v>
      </c>
      <c r="AG20" s="54">
        <f t="shared" si="29"/>
        <v>0</v>
      </c>
      <c r="AH20" s="54">
        <f t="shared" si="30"/>
        <v>0</v>
      </c>
      <c r="AI20" s="54">
        <f t="shared" si="31"/>
        <v>0</v>
      </c>
      <c r="AJ20" s="54">
        <f t="shared" si="32"/>
        <v>0</v>
      </c>
      <c r="AK20" s="54">
        <f t="shared" si="33"/>
        <v>0</v>
      </c>
      <c r="AL20" s="82">
        <f t="shared" si="34"/>
        <v>0</v>
      </c>
    </row>
    <row r="21" spans="1:38" s="10" customFormat="1" ht="30" x14ac:dyDescent="0.25">
      <c r="A21" s="29" t="s">
        <v>256</v>
      </c>
      <c r="B21" s="29" t="s">
        <v>258</v>
      </c>
      <c r="C21" s="29" t="s">
        <v>50</v>
      </c>
      <c r="D21" s="60" t="s">
        <v>257</v>
      </c>
      <c r="E21" s="54">
        <f t="shared" si="9"/>
        <v>0</v>
      </c>
      <c r="F21" s="56"/>
      <c r="G21" s="56"/>
      <c r="H21" s="56"/>
      <c r="I21" s="56"/>
      <c r="J21" s="37">
        <f t="shared" si="6"/>
        <v>2040000</v>
      </c>
      <c r="K21" s="56">
        <v>2040000</v>
      </c>
      <c r="L21" s="56"/>
      <c r="M21" s="56"/>
      <c r="N21" s="56"/>
      <c r="O21" s="56">
        <v>2040000</v>
      </c>
      <c r="P21" s="54">
        <f t="shared" si="10"/>
        <v>0</v>
      </c>
      <c r="Q21" s="56"/>
      <c r="R21" s="56"/>
      <c r="S21" s="56"/>
      <c r="T21" s="56"/>
      <c r="U21" s="37">
        <f t="shared" si="7"/>
        <v>0</v>
      </c>
      <c r="V21" s="56"/>
      <c r="W21" s="56"/>
      <c r="X21" s="56"/>
      <c r="Y21" s="56"/>
      <c r="Z21" s="56"/>
      <c r="AA21" s="54">
        <f t="shared" si="23"/>
        <v>0</v>
      </c>
      <c r="AB21" s="54">
        <f t="shared" si="24"/>
        <v>0</v>
      </c>
      <c r="AC21" s="54">
        <f t="shared" si="25"/>
        <v>0</v>
      </c>
      <c r="AD21" s="54">
        <f t="shared" si="26"/>
        <v>0</v>
      </c>
      <c r="AE21" s="54">
        <f t="shared" si="27"/>
        <v>0</v>
      </c>
      <c r="AF21" s="54">
        <f t="shared" si="28"/>
        <v>2040000</v>
      </c>
      <c r="AG21" s="54">
        <f t="shared" si="29"/>
        <v>2040000</v>
      </c>
      <c r="AH21" s="54">
        <f t="shared" si="30"/>
        <v>0</v>
      </c>
      <c r="AI21" s="54">
        <f t="shared" si="31"/>
        <v>0</v>
      </c>
      <c r="AJ21" s="54">
        <f t="shared" si="32"/>
        <v>0</v>
      </c>
      <c r="AK21" s="54">
        <f t="shared" si="33"/>
        <v>2040000</v>
      </c>
      <c r="AL21" s="82">
        <f t="shared" si="34"/>
        <v>2040000</v>
      </c>
    </row>
    <row r="22" spans="1:38" s="10" customFormat="1" ht="15" x14ac:dyDescent="0.25">
      <c r="A22" s="30" t="s">
        <v>152</v>
      </c>
      <c r="B22" s="30" t="s">
        <v>153</v>
      </c>
      <c r="C22" s="30" t="s">
        <v>50</v>
      </c>
      <c r="D22" s="45" t="s">
        <v>154</v>
      </c>
      <c r="E22" s="54">
        <f t="shared" si="9"/>
        <v>62500</v>
      </c>
      <c r="F22" s="57">
        <v>62500</v>
      </c>
      <c r="G22" s="57"/>
      <c r="H22" s="57"/>
      <c r="I22" s="57"/>
      <c r="J22" s="37">
        <f t="shared" si="6"/>
        <v>0</v>
      </c>
      <c r="K22" s="57"/>
      <c r="L22" s="57"/>
      <c r="M22" s="57"/>
      <c r="N22" s="57"/>
      <c r="O22" s="57"/>
      <c r="P22" s="54">
        <f t="shared" si="10"/>
        <v>0</v>
      </c>
      <c r="Q22" s="57"/>
      <c r="R22" s="57"/>
      <c r="S22" s="57"/>
      <c r="T22" s="57"/>
      <c r="U22" s="37">
        <f t="shared" si="7"/>
        <v>0</v>
      </c>
      <c r="V22" s="57"/>
      <c r="W22" s="57"/>
      <c r="X22" s="57"/>
      <c r="Y22" s="57"/>
      <c r="Z22" s="57"/>
      <c r="AA22" s="54">
        <f t="shared" si="11"/>
        <v>62500</v>
      </c>
      <c r="AB22" s="54">
        <f t="shared" si="12"/>
        <v>62500</v>
      </c>
      <c r="AC22" s="54">
        <f t="shared" si="13"/>
        <v>0</v>
      </c>
      <c r="AD22" s="54">
        <f t="shared" si="14"/>
        <v>0</v>
      </c>
      <c r="AE22" s="54">
        <f t="shared" si="15"/>
        <v>0</v>
      </c>
      <c r="AF22" s="54">
        <f t="shared" si="16"/>
        <v>0</v>
      </c>
      <c r="AG22" s="54">
        <f t="shared" si="17"/>
        <v>0</v>
      </c>
      <c r="AH22" s="54">
        <f t="shared" si="18"/>
        <v>0</v>
      </c>
      <c r="AI22" s="54">
        <f t="shared" si="19"/>
        <v>0</v>
      </c>
      <c r="AJ22" s="54">
        <f t="shared" si="20"/>
        <v>0</v>
      </c>
      <c r="AK22" s="54">
        <f t="shared" si="21"/>
        <v>0</v>
      </c>
      <c r="AL22" s="82">
        <f t="shared" si="22"/>
        <v>62500</v>
      </c>
    </row>
    <row r="23" spans="1:38" s="10" customFormat="1" ht="15" x14ac:dyDescent="0.25">
      <c r="A23" s="24" t="s">
        <v>172</v>
      </c>
      <c r="B23" s="24" t="s">
        <v>30</v>
      </c>
      <c r="C23" s="24" t="s">
        <v>101</v>
      </c>
      <c r="D23" s="44" t="s">
        <v>133</v>
      </c>
      <c r="E23" s="54">
        <f t="shared" si="9"/>
        <v>336760</v>
      </c>
      <c r="F23" s="56">
        <v>336760</v>
      </c>
      <c r="G23" s="56"/>
      <c r="H23" s="56">
        <v>80160</v>
      </c>
      <c r="I23" s="56"/>
      <c r="J23" s="37">
        <f t="shared" si="6"/>
        <v>0</v>
      </c>
      <c r="K23" s="56"/>
      <c r="L23" s="56"/>
      <c r="M23" s="56"/>
      <c r="N23" s="56"/>
      <c r="O23" s="56"/>
      <c r="P23" s="54">
        <f t="shared" si="10"/>
        <v>0</v>
      </c>
      <c r="Q23" s="56"/>
      <c r="R23" s="56"/>
      <c r="S23" s="56"/>
      <c r="T23" s="56"/>
      <c r="U23" s="37">
        <f t="shared" si="7"/>
        <v>0</v>
      </c>
      <c r="V23" s="56"/>
      <c r="W23" s="56"/>
      <c r="X23" s="56"/>
      <c r="Y23" s="56"/>
      <c r="Z23" s="56"/>
      <c r="AA23" s="54">
        <f t="shared" si="11"/>
        <v>336760</v>
      </c>
      <c r="AB23" s="54">
        <f t="shared" si="12"/>
        <v>336760</v>
      </c>
      <c r="AC23" s="54">
        <f t="shared" si="13"/>
        <v>0</v>
      </c>
      <c r="AD23" s="54">
        <f t="shared" si="14"/>
        <v>80160</v>
      </c>
      <c r="AE23" s="54">
        <f t="shared" si="15"/>
        <v>0</v>
      </c>
      <c r="AF23" s="54">
        <f t="shared" si="16"/>
        <v>0</v>
      </c>
      <c r="AG23" s="54">
        <f t="shared" si="17"/>
        <v>0</v>
      </c>
      <c r="AH23" s="54">
        <f t="shared" si="18"/>
        <v>0</v>
      </c>
      <c r="AI23" s="54">
        <f t="shared" si="19"/>
        <v>0</v>
      </c>
      <c r="AJ23" s="54">
        <f t="shared" si="20"/>
        <v>0</v>
      </c>
      <c r="AK23" s="54">
        <f t="shared" si="21"/>
        <v>0</v>
      </c>
      <c r="AL23" s="82">
        <f t="shared" si="22"/>
        <v>336760</v>
      </c>
    </row>
    <row r="24" spans="1:38" s="16" customFormat="1" ht="15" x14ac:dyDescent="0.25">
      <c r="A24" s="24" t="s">
        <v>157</v>
      </c>
      <c r="B24" s="24" t="s">
        <v>158</v>
      </c>
      <c r="C24" s="24" t="s">
        <v>137</v>
      </c>
      <c r="D24" s="71" t="s">
        <v>159</v>
      </c>
      <c r="E24" s="54">
        <f t="shared" si="9"/>
        <v>500000</v>
      </c>
      <c r="F24" s="56">
        <v>500000</v>
      </c>
      <c r="G24" s="56"/>
      <c r="H24" s="56"/>
      <c r="I24" s="56"/>
      <c r="J24" s="37">
        <f t="shared" si="6"/>
        <v>0</v>
      </c>
      <c r="K24" s="56"/>
      <c r="L24" s="56"/>
      <c r="M24" s="56"/>
      <c r="N24" s="56"/>
      <c r="O24" s="56"/>
      <c r="P24" s="54">
        <f t="shared" si="10"/>
        <v>0</v>
      </c>
      <c r="Q24" s="56"/>
      <c r="R24" s="56"/>
      <c r="S24" s="56"/>
      <c r="T24" s="56"/>
      <c r="U24" s="37">
        <f t="shared" si="7"/>
        <v>0</v>
      </c>
      <c r="V24" s="56"/>
      <c r="W24" s="56"/>
      <c r="X24" s="56"/>
      <c r="Y24" s="56"/>
      <c r="Z24" s="56"/>
      <c r="AA24" s="54">
        <f t="shared" si="11"/>
        <v>500000</v>
      </c>
      <c r="AB24" s="54">
        <f t="shared" si="12"/>
        <v>500000</v>
      </c>
      <c r="AC24" s="54">
        <f t="shared" si="13"/>
        <v>0</v>
      </c>
      <c r="AD24" s="54">
        <f t="shared" si="14"/>
        <v>0</v>
      </c>
      <c r="AE24" s="54">
        <f t="shared" si="15"/>
        <v>0</v>
      </c>
      <c r="AF24" s="54">
        <f t="shared" si="16"/>
        <v>0</v>
      </c>
      <c r="AG24" s="54">
        <f t="shared" si="17"/>
        <v>0</v>
      </c>
      <c r="AH24" s="54">
        <f t="shared" si="18"/>
        <v>0</v>
      </c>
      <c r="AI24" s="54">
        <f t="shared" si="19"/>
        <v>0</v>
      </c>
      <c r="AJ24" s="54">
        <f t="shared" si="20"/>
        <v>0</v>
      </c>
      <c r="AK24" s="54">
        <f t="shared" si="21"/>
        <v>0</v>
      </c>
      <c r="AL24" s="82">
        <f t="shared" si="22"/>
        <v>500000</v>
      </c>
    </row>
    <row r="25" spans="1:38" s="10" customFormat="1" ht="15" x14ac:dyDescent="0.25">
      <c r="A25" s="24" t="s">
        <v>156</v>
      </c>
      <c r="B25" s="24" t="s">
        <v>135</v>
      </c>
      <c r="C25" s="24" t="s">
        <v>137</v>
      </c>
      <c r="D25" s="72" t="s">
        <v>136</v>
      </c>
      <c r="E25" s="54">
        <f t="shared" si="9"/>
        <v>27500</v>
      </c>
      <c r="F25" s="54">
        <v>27500</v>
      </c>
      <c r="G25" s="54"/>
      <c r="H25" s="54">
        <v>27500</v>
      </c>
      <c r="I25" s="54"/>
      <c r="J25" s="37">
        <f>SUM(L25+O25)</f>
        <v>0</v>
      </c>
      <c r="K25" s="54"/>
      <c r="L25" s="54"/>
      <c r="M25" s="54"/>
      <c r="N25" s="54"/>
      <c r="O25" s="54"/>
      <c r="P25" s="54">
        <f t="shared" si="10"/>
        <v>0</v>
      </c>
      <c r="Q25" s="54"/>
      <c r="R25" s="54"/>
      <c r="S25" s="54"/>
      <c r="T25" s="54"/>
      <c r="U25" s="37">
        <f>SUM(W25+Z25)</f>
        <v>0</v>
      </c>
      <c r="V25" s="54"/>
      <c r="W25" s="54"/>
      <c r="X25" s="54"/>
      <c r="Y25" s="54"/>
      <c r="Z25" s="54"/>
      <c r="AA25" s="54">
        <f t="shared" ref="AA25:AK25" si="35">SUM(E25+P25)</f>
        <v>27500</v>
      </c>
      <c r="AB25" s="54">
        <f t="shared" si="35"/>
        <v>27500</v>
      </c>
      <c r="AC25" s="54">
        <f t="shared" si="35"/>
        <v>0</v>
      </c>
      <c r="AD25" s="54">
        <f t="shared" si="35"/>
        <v>27500</v>
      </c>
      <c r="AE25" s="54">
        <f t="shared" si="35"/>
        <v>0</v>
      </c>
      <c r="AF25" s="54">
        <f t="shared" si="35"/>
        <v>0</v>
      </c>
      <c r="AG25" s="54">
        <f t="shared" si="35"/>
        <v>0</v>
      </c>
      <c r="AH25" s="54">
        <f t="shared" si="35"/>
        <v>0</v>
      </c>
      <c r="AI25" s="54">
        <f t="shared" si="35"/>
        <v>0</v>
      </c>
      <c r="AJ25" s="54">
        <f t="shared" si="35"/>
        <v>0</v>
      </c>
      <c r="AK25" s="54">
        <f t="shared" si="35"/>
        <v>0</v>
      </c>
      <c r="AL25" s="82">
        <f>SUM(AA25+AF25)</f>
        <v>27500</v>
      </c>
    </row>
    <row r="26" spans="1:38" s="16" customFormat="1" ht="15" x14ac:dyDescent="0.25">
      <c r="A26" s="24" t="s">
        <v>217</v>
      </c>
      <c r="B26" s="30" t="s">
        <v>218</v>
      </c>
      <c r="C26" s="30" t="s">
        <v>137</v>
      </c>
      <c r="D26" s="73" t="s">
        <v>219</v>
      </c>
      <c r="E26" s="54">
        <f t="shared" si="9"/>
        <v>409000</v>
      </c>
      <c r="F26" s="56">
        <v>409000</v>
      </c>
      <c r="G26" s="56"/>
      <c r="H26" s="56">
        <v>119000</v>
      </c>
      <c r="I26" s="56"/>
      <c r="J26" s="37">
        <f t="shared" si="6"/>
        <v>0</v>
      </c>
      <c r="K26" s="56"/>
      <c r="L26" s="56"/>
      <c r="M26" s="56"/>
      <c r="N26" s="56"/>
      <c r="O26" s="56"/>
      <c r="P26" s="54">
        <f t="shared" si="10"/>
        <v>0</v>
      </c>
      <c r="Q26" s="56"/>
      <c r="R26" s="56"/>
      <c r="S26" s="56"/>
      <c r="T26" s="56"/>
      <c r="U26" s="37">
        <f t="shared" si="7"/>
        <v>0</v>
      </c>
      <c r="V26" s="56"/>
      <c r="W26" s="56"/>
      <c r="X26" s="56"/>
      <c r="Y26" s="56"/>
      <c r="Z26" s="56"/>
      <c r="AA26" s="54">
        <f t="shared" ref="AA26" si="36">SUM(E26+P26)</f>
        <v>409000</v>
      </c>
      <c r="AB26" s="54">
        <f t="shared" ref="AB26" si="37">SUM(F26+Q26)</f>
        <v>409000</v>
      </c>
      <c r="AC26" s="54">
        <f t="shared" ref="AC26" si="38">SUM(G26+R26)</f>
        <v>0</v>
      </c>
      <c r="AD26" s="54">
        <f t="shared" ref="AD26" si="39">SUM(H26+S26)</f>
        <v>119000</v>
      </c>
      <c r="AE26" s="54">
        <f t="shared" ref="AE26" si="40">SUM(I26+T26)</f>
        <v>0</v>
      </c>
      <c r="AF26" s="54">
        <f t="shared" ref="AF26" si="41">SUM(J26+U26)</f>
        <v>0</v>
      </c>
      <c r="AG26" s="54">
        <f t="shared" ref="AG26" si="42">SUM(K26+V26)</f>
        <v>0</v>
      </c>
      <c r="AH26" s="54">
        <f t="shared" ref="AH26" si="43">SUM(L26+W26)</f>
        <v>0</v>
      </c>
      <c r="AI26" s="54">
        <f t="shared" ref="AI26" si="44">SUM(M26+X26)</f>
        <v>0</v>
      </c>
      <c r="AJ26" s="54">
        <f t="shared" ref="AJ26" si="45">SUM(N26+Y26)</f>
        <v>0</v>
      </c>
      <c r="AK26" s="54">
        <f t="shared" ref="AK26" si="46">SUM(O26+Z26)</f>
        <v>0</v>
      </c>
      <c r="AL26" s="82">
        <f t="shared" ref="AL26" si="47">SUM(AA26+AF26)</f>
        <v>409000</v>
      </c>
    </row>
    <row r="27" spans="1:38" s="21" customFormat="1" ht="14.25" x14ac:dyDescent="0.2">
      <c r="A27" s="6" t="s">
        <v>102</v>
      </c>
      <c r="B27" s="6"/>
      <c r="C27" s="6"/>
      <c r="D27" s="74" t="s">
        <v>79</v>
      </c>
      <c r="E27" s="18">
        <f t="shared" ref="E27:O27" si="48">SUM(E28)</f>
        <v>110423720</v>
      </c>
      <c r="F27" s="18">
        <f t="shared" si="48"/>
        <v>110423720</v>
      </c>
      <c r="G27" s="18">
        <f t="shared" si="48"/>
        <v>68183818</v>
      </c>
      <c r="H27" s="18">
        <f t="shared" si="48"/>
        <v>18007877</v>
      </c>
      <c r="I27" s="18">
        <f t="shared" si="48"/>
        <v>0</v>
      </c>
      <c r="J27" s="18">
        <f t="shared" si="48"/>
        <v>4098700</v>
      </c>
      <c r="K27" s="18">
        <f t="shared" si="48"/>
        <v>2400000</v>
      </c>
      <c r="L27" s="18">
        <f t="shared" si="48"/>
        <v>1698700</v>
      </c>
      <c r="M27" s="18">
        <f t="shared" si="48"/>
        <v>0</v>
      </c>
      <c r="N27" s="18">
        <f t="shared" si="48"/>
        <v>0</v>
      </c>
      <c r="O27" s="18">
        <f t="shared" si="48"/>
        <v>2400000</v>
      </c>
      <c r="P27" s="18">
        <f t="shared" ref="P27:T27" si="49">SUM(P28)</f>
        <v>79385183</v>
      </c>
      <c r="Q27" s="18">
        <f t="shared" si="49"/>
        <v>79385183</v>
      </c>
      <c r="R27" s="18">
        <f t="shared" si="49"/>
        <v>61506360</v>
      </c>
      <c r="S27" s="18">
        <f t="shared" si="49"/>
        <v>0</v>
      </c>
      <c r="T27" s="18">
        <f t="shared" si="49"/>
        <v>0</v>
      </c>
      <c r="U27" s="18">
        <f t="shared" ref="U27" si="50">SUM(U28)</f>
        <v>0</v>
      </c>
      <c r="V27" s="18">
        <f t="shared" ref="V27" si="51">SUM(V28)</f>
        <v>0</v>
      </c>
      <c r="W27" s="18">
        <f t="shared" ref="W27" si="52">SUM(W28)</f>
        <v>0</v>
      </c>
      <c r="X27" s="18">
        <f t="shared" ref="X27" si="53">SUM(X28)</f>
        <v>0</v>
      </c>
      <c r="Y27" s="18">
        <f t="shared" ref="Y27" si="54">SUM(Y28)</f>
        <v>0</v>
      </c>
      <c r="Z27" s="18">
        <f t="shared" ref="Z27" si="55">SUM(Z28)</f>
        <v>0</v>
      </c>
      <c r="AA27" s="18">
        <f t="shared" ref="AA27" si="56">SUM(AA28)</f>
        <v>189808903</v>
      </c>
      <c r="AB27" s="18">
        <f t="shared" ref="AB27" si="57">SUM(AB28)</f>
        <v>189808903</v>
      </c>
      <c r="AC27" s="18">
        <f t="shared" ref="AC27" si="58">SUM(AC28)</f>
        <v>129690178</v>
      </c>
      <c r="AD27" s="18">
        <f t="shared" ref="AD27" si="59">SUM(AD28)</f>
        <v>18007877</v>
      </c>
      <c r="AE27" s="18">
        <f t="shared" ref="AE27" si="60">SUM(AE28)</f>
        <v>0</v>
      </c>
      <c r="AF27" s="18">
        <f t="shared" ref="AF27" si="61">SUM(AF28)</f>
        <v>4098700</v>
      </c>
      <c r="AG27" s="18">
        <f t="shared" ref="AG27" si="62">SUM(AG28)</f>
        <v>2400000</v>
      </c>
      <c r="AH27" s="18">
        <f t="shared" ref="AH27" si="63">SUM(AH28)</f>
        <v>1698700</v>
      </c>
      <c r="AI27" s="18">
        <f t="shared" ref="AI27" si="64">SUM(AI28)</f>
        <v>0</v>
      </c>
      <c r="AJ27" s="18">
        <f t="shared" ref="AJ27" si="65">SUM(AJ28)</f>
        <v>0</v>
      </c>
      <c r="AK27" s="18">
        <f t="shared" ref="AK27" si="66">SUM(AK28)</f>
        <v>2400000</v>
      </c>
      <c r="AL27" s="18">
        <f t="shared" ref="AL27" si="67">SUM(AL28)</f>
        <v>193907603</v>
      </c>
    </row>
    <row r="28" spans="1:38" s="21" customFormat="1" ht="14.25" x14ac:dyDescent="0.2">
      <c r="A28" s="6" t="s">
        <v>103</v>
      </c>
      <c r="B28" s="6"/>
      <c r="C28" s="6"/>
      <c r="D28" s="74" t="s">
        <v>79</v>
      </c>
      <c r="E28" s="18">
        <f t="shared" ref="E28:AL28" si="68">SUM(E29:E44)</f>
        <v>110423720</v>
      </c>
      <c r="F28" s="18">
        <f t="shared" si="68"/>
        <v>110423720</v>
      </c>
      <c r="G28" s="18">
        <f t="shared" si="68"/>
        <v>68183818</v>
      </c>
      <c r="H28" s="18">
        <f t="shared" si="68"/>
        <v>18007877</v>
      </c>
      <c r="I28" s="18">
        <f t="shared" si="68"/>
        <v>0</v>
      </c>
      <c r="J28" s="18">
        <f t="shared" si="68"/>
        <v>4098700</v>
      </c>
      <c r="K28" s="18">
        <f t="shared" si="68"/>
        <v>2400000</v>
      </c>
      <c r="L28" s="18">
        <f t="shared" si="68"/>
        <v>1698700</v>
      </c>
      <c r="M28" s="18">
        <f t="shared" si="68"/>
        <v>0</v>
      </c>
      <c r="N28" s="18">
        <f t="shared" si="68"/>
        <v>0</v>
      </c>
      <c r="O28" s="18">
        <f t="shared" si="68"/>
        <v>2400000</v>
      </c>
      <c r="P28" s="18">
        <f t="shared" si="68"/>
        <v>79385183</v>
      </c>
      <c r="Q28" s="18">
        <f t="shared" si="68"/>
        <v>79385183</v>
      </c>
      <c r="R28" s="18">
        <f t="shared" si="68"/>
        <v>61506360</v>
      </c>
      <c r="S28" s="18">
        <f t="shared" si="68"/>
        <v>0</v>
      </c>
      <c r="T28" s="18">
        <f t="shared" si="68"/>
        <v>0</v>
      </c>
      <c r="U28" s="18">
        <f t="shared" si="68"/>
        <v>0</v>
      </c>
      <c r="V28" s="18">
        <f t="shared" si="68"/>
        <v>0</v>
      </c>
      <c r="W28" s="18">
        <f t="shared" si="68"/>
        <v>0</v>
      </c>
      <c r="X28" s="18">
        <f t="shared" si="68"/>
        <v>0</v>
      </c>
      <c r="Y28" s="18">
        <f t="shared" si="68"/>
        <v>0</v>
      </c>
      <c r="Z28" s="18">
        <f t="shared" si="68"/>
        <v>0</v>
      </c>
      <c r="AA28" s="18">
        <f t="shared" si="68"/>
        <v>189808903</v>
      </c>
      <c r="AB28" s="18">
        <f t="shared" si="68"/>
        <v>189808903</v>
      </c>
      <c r="AC28" s="18">
        <f t="shared" si="68"/>
        <v>129690178</v>
      </c>
      <c r="AD28" s="18">
        <f t="shared" si="68"/>
        <v>18007877</v>
      </c>
      <c r="AE28" s="18">
        <f t="shared" si="68"/>
        <v>0</v>
      </c>
      <c r="AF28" s="18">
        <f t="shared" si="68"/>
        <v>4098700</v>
      </c>
      <c r="AG28" s="18">
        <f t="shared" si="68"/>
        <v>2400000</v>
      </c>
      <c r="AH28" s="18">
        <f t="shared" si="68"/>
        <v>1698700</v>
      </c>
      <c r="AI28" s="18">
        <f t="shared" si="68"/>
        <v>0</v>
      </c>
      <c r="AJ28" s="18">
        <f t="shared" si="68"/>
        <v>0</v>
      </c>
      <c r="AK28" s="18">
        <f t="shared" si="68"/>
        <v>2400000</v>
      </c>
      <c r="AL28" s="18">
        <f t="shared" si="68"/>
        <v>193907603</v>
      </c>
    </row>
    <row r="29" spans="1:38" s="10" customFormat="1" ht="17.25" customHeight="1" x14ac:dyDescent="0.2">
      <c r="A29" s="25" t="s">
        <v>15</v>
      </c>
      <c r="B29" s="25" t="s">
        <v>112</v>
      </c>
      <c r="C29" s="25" t="s">
        <v>49</v>
      </c>
      <c r="D29" s="51" t="s">
        <v>178</v>
      </c>
      <c r="E29" s="54">
        <f>SUM(F29)</f>
        <v>1857164</v>
      </c>
      <c r="F29" s="54">
        <v>1857164</v>
      </c>
      <c r="G29" s="54">
        <v>1414011</v>
      </c>
      <c r="H29" s="54">
        <v>83091</v>
      </c>
      <c r="I29" s="54"/>
      <c r="J29" s="37">
        <f t="shared" ref="J29:J44" si="69">SUM(L29+O29)</f>
        <v>0</v>
      </c>
      <c r="K29" s="54"/>
      <c r="L29" s="54"/>
      <c r="M29" s="54"/>
      <c r="N29" s="54"/>
      <c r="O29" s="54"/>
      <c r="P29" s="54">
        <f>SUM(Q29)</f>
        <v>0</v>
      </c>
      <c r="Q29" s="54"/>
      <c r="R29" s="54"/>
      <c r="S29" s="54"/>
      <c r="T29" s="54"/>
      <c r="U29" s="37">
        <f t="shared" ref="U29:U44" si="70">SUM(W29+Z29)</f>
        <v>0</v>
      </c>
      <c r="V29" s="54"/>
      <c r="W29" s="54"/>
      <c r="X29" s="54"/>
      <c r="Y29" s="54"/>
      <c r="Z29" s="54"/>
      <c r="AA29" s="54">
        <f t="shared" ref="AA29:AA38" si="71">SUM(E29+P29)</f>
        <v>1857164</v>
      </c>
      <c r="AB29" s="54">
        <f t="shared" ref="AB29:AB38" si="72">SUM(F29+Q29)</f>
        <v>1857164</v>
      </c>
      <c r="AC29" s="54">
        <f t="shared" ref="AC29:AC38" si="73">SUM(G29+R29)</f>
        <v>1414011</v>
      </c>
      <c r="AD29" s="54">
        <f t="shared" ref="AD29:AD38" si="74">SUM(H29+S29)</f>
        <v>83091</v>
      </c>
      <c r="AE29" s="54">
        <f t="shared" ref="AE29:AE38" si="75">SUM(I29+T29)</f>
        <v>0</v>
      </c>
      <c r="AF29" s="54">
        <f t="shared" ref="AF29:AF38" si="76">SUM(J29+U29)</f>
        <v>0</v>
      </c>
      <c r="AG29" s="54">
        <f t="shared" ref="AG29:AG38" si="77">SUM(K29+V29)</f>
        <v>0</v>
      </c>
      <c r="AH29" s="54">
        <f t="shared" ref="AH29:AH38" si="78">SUM(L29+W29)</f>
        <v>0</v>
      </c>
      <c r="AI29" s="54">
        <f t="shared" ref="AI29:AI38" si="79">SUM(M29+X29)</f>
        <v>0</v>
      </c>
      <c r="AJ29" s="54">
        <f t="shared" ref="AJ29:AJ38" si="80">SUM(N29+Y29)</f>
        <v>0</v>
      </c>
      <c r="AK29" s="54">
        <f t="shared" ref="AK29:AK38" si="81">SUM(O29+Z29)</f>
        <v>0</v>
      </c>
      <c r="AL29" s="82">
        <f t="shared" ref="AL29:AL38" si="82">SUM(AA29+AF29)</f>
        <v>1857164</v>
      </c>
    </row>
    <row r="30" spans="1:38" s="10" customFormat="1" ht="15" x14ac:dyDescent="0.25">
      <c r="A30" s="29" t="s">
        <v>113</v>
      </c>
      <c r="B30" s="29" t="s">
        <v>64</v>
      </c>
      <c r="C30" s="29" t="s">
        <v>57</v>
      </c>
      <c r="D30" s="45" t="s">
        <v>114</v>
      </c>
      <c r="E30" s="54">
        <f t="shared" ref="E30:E44" si="83">SUM(F30)</f>
        <v>42089965</v>
      </c>
      <c r="F30" s="57">
        <v>42089965</v>
      </c>
      <c r="G30" s="57">
        <v>28316155</v>
      </c>
      <c r="H30" s="57">
        <v>4905454</v>
      </c>
      <c r="I30" s="57"/>
      <c r="J30" s="37">
        <f t="shared" si="69"/>
        <v>391200</v>
      </c>
      <c r="K30" s="57"/>
      <c r="L30" s="57">
        <v>391200</v>
      </c>
      <c r="M30" s="57"/>
      <c r="N30" s="57"/>
      <c r="O30" s="57"/>
      <c r="P30" s="54">
        <f t="shared" ref="P30:P44" si="84">SUM(Q30)</f>
        <v>0</v>
      </c>
      <c r="Q30" s="57"/>
      <c r="R30" s="57"/>
      <c r="S30" s="57"/>
      <c r="T30" s="57"/>
      <c r="U30" s="37">
        <f t="shared" si="70"/>
        <v>0</v>
      </c>
      <c r="V30" s="57"/>
      <c r="W30" s="57"/>
      <c r="X30" s="57"/>
      <c r="Y30" s="57"/>
      <c r="Z30" s="57"/>
      <c r="AA30" s="54">
        <f t="shared" si="71"/>
        <v>42089965</v>
      </c>
      <c r="AB30" s="54">
        <f t="shared" si="72"/>
        <v>42089965</v>
      </c>
      <c r="AC30" s="54">
        <f t="shared" si="73"/>
        <v>28316155</v>
      </c>
      <c r="AD30" s="54">
        <f t="shared" si="74"/>
        <v>4905454</v>
      </c>
      <c r="AE30" s="54">
        <f t="shared" si="75"/>
        <v>0</v>
      </c>
      <c r="AF30" s="54">
        <f t="shared" si="76"/>
        <v>391200</v>
      </c>
      <c r="AG30" s="54">
        <f t="shared" si="77"/>
        <v>0</v>
      </c>
      <c r="AH30" s="54">
        <f t="shared" si="78"/>
        <v>391200</v>
      </c>
      <c r="AI30" s="54">
        <f t="shared" si="79"/>
        <v>0</v>
      </c>
      <c r="AJ30" s="54">
        <f t="shared" si="80"/>
        <v>0</v>
      </c>
      <c r="AK30" s="54">
        <f t="shared" si="81"/>
        <v>0</v>
      </c>
      <c r="AL30" s="82">
        <f t="shared" si="82"/>
        <v>42481165</v>
      </c>
    </row>
    <row r="31" spans="1:38" s="10" customFormat="1" ht="15.75" customHeight="1" x14ac:dyDescent="0.25">
      <c r="A31" s="29" t="s">
        <v>179</v>
      </c>
      <c r="B31" s="29" t="s">
        <v>180</v>
      </c>
      <c r="C31" s="29" t="s">
        <v>58</v>
      </c>
      <c r="D31" s="45" t="s">
        <v>214</v>
      </c>
      <c r="E31" s="54">
        <f t="shared" si="83"/>
        <v>45877565</v>
      </c>
      <c r="F31" s="57">
        <v>45877565</v>
      </c>
      <c r="G31" s="57">
        <v>24331640</v>
      </c>
      <c r="H31" s="57">
        <v>11479148</v>
      </c>
      <c r="I31" s="57"/>
      <c r="J31" s="37">
        <f t="shared" si="69"/>
        <v>1307500</v>
      </c>
      <c r="K31" s="57"/>
      <c r="L31" s="57">
        <v>1307500</v>
      </c>
      <c r="M31" s="57"/>
      <c r="N31" s="57"/>
      <c r="O31" s="57"/>
      <c r="P31" s="54">
        <f t="shared" si="84"/>
        <v>0</v>
      </c>
      <c r="Q31" s="57"/>
      <c r="R31" s="57"/>
      <c r="S31" s="57"/>
      <c r="T31" s="57"/>
      <c r="U31" s="37">
        <f t="shared" si="70"/>
        <v>0</v>
      </c>
      <c r="V31" s="57"/>
      <c r="W31" s="57"/>
      <c r="X31" s="57"/>
      <c r="Y31" s="57"/>
      <c r="Z31" s="57"/>
      <c r="AA31" s="54">
        <f t="shared" si="71"/>
        <v>45877565</v>
      </c>
      <c r="AB31" s="54">
        <f t="shared" si="72"/>
        <v>45877565</v>
      </c>
      <c r="AC31" s="54">
        <f t="shared" si="73"/>
        <v>24331640</v>
      </c>
      <c r="AD31" s="54">
        <f t="shared" si="74"/>
        <v>11479148</v>
      </c>
      <c r="AE31" s="54">
        <f t="shared" si="75"/>
        <v>0</v>
      </c>
      <c r="AF31" s="54">
        <f t="shared" si="76"/>
        <v>1307500</v>
      </c>
      <c r="AG31" s="54">
        <f t="shared" si="77"/>
        <v>0</v>
      </c>
      <c r="AH31" s="54">
        <f t="shared" si="78"/>
        <v>1307500</v>
      </c>
      <c r="AI31" s="54">
        <f t="shared" si="79"/>
        <v>0</v>
      </c>
      <c r="AJ31" s="54">
        <f t="shared" si="80"/>
        <v>0</v>
      </c>
      <c r="AK31" s="54">
        <f t="shared" si="81"/>
        <v>0</v>
      </c>
      <c r="AL31" s="82">
        <f t="shared" si="82"/>
        <v>47185065</v>
      </c>
    </row>
    <row r="32" spans="1:38" s="63" customFormat="1" ht="15" x14ac:dyDescent="0.25">
      <c r="A32" s="33" t="s">
        <v>181</v>
      </c>
      <c r="B32" s="33" t="s">
        <v>182</v>
      </c>
      <c r="C32" s="33" t="s">
        <v>58</v>
      </c>
      <c r="D32" s="45" t="s">
        <v>215</v>
      </c>
      <c r="E32" s="54">
        <f t="shared" si="83"/>
        <v>0</v>
      </c>
      <c r="F32" s="57"/>
      <c r="G32" s="57"/>
      <c r="H32" s="57"/>
      <c r="I32" s="57"/>
      <c r="J32" s="37">
        <f t="shared" si="69"/>
        <v>0</v>
      </c>
      <c r="K32" s="57"/>
      <c r="L32" s="57"/>
      <c r="M32" s="57"/>
      <c r="N32" s="57"/>
      <c r="O32" s="57"/>
      <c r="P32" s="54">
        <f t="shared" si="84"/>
        <v>59218100</v>
      </c>
      <c r="Q32" s="57">
        <v>59218100</v>
      </c>
      <c r="R32" s="57">
        <v>48539400</v>
      </c>
      <c r="S32" s="57"/>
      <c r="T32" s="57"/>
      <c r="U32" s="37">
        <f t="shared" si="70"/>
        <v>0</v>
      </c>
      <c r="V32" s="57"/>
      <c r="W32" s="57"/>
      <c r="X32" s="57"/>
      <c r="Y32" s="57"/>
      <c r="Z32" s="57"/>
      <c r="AA32" s="54">
        <f t="shared" si="71"/>
        <v>59218100</v>
      </c>
      <c r="AB32" s="54">
        <f t="shared" si="72"/>
        <v>59218100</v>
      </c>
      <c r="AC32" s="54">
        <f t="shared" si="73"/>
        <v>48539400</v>
      </c>
      <c r="AD32" s="54">
        <f t="shared" si="74"/>
        <v>0</v>
      </c>
      <c r="AE32" s="54">
        <f t="shared" si="75"/>
        <v>0</v>
      </c>
      <c r="AF32" s="54">
        <f t="shared" si="76"/>
        <v>0</v>
      </c>
      <c r="AG32" s="54">
        <f t="shared" si="77"/>
        <v>0</v>
      </c>
      <c r="AH32" s="54">
        <f t="shared" si="78"/>
        <v>0</v>
      </c>
      <c r="AI32" s="54">
        <f t="shared" si="79"/>
        <v>0</v>
      </c>
      <c r="AJ32" s="54">
        <f t="shared" si="80"/>
        <v>0</v>
      </c>
      <c r="AK32" s="54">
        <f t="shared" si="81"/>
        <v>0</v>
      </c>
      <c r="AL32" s="83">
        <f t="shared" si="82"/>
        <v>59218100</v>
      </c>
    </row>
    <row r="33" spans="1:38" s="10" customFormat="1" ht="15" x14ac:dyDescent="0.25">
      <c r="A33" s="29" t="s">
        <v>183</v>
      </c>
      <c r="B33" s="29" t="s">
        <v>62</v>
      </c>
      <c r="C33" s="29" t="s">
        <v>59</v>
      </c>
      <c r="D33" s="45" t="s">
        <v>170</v>
      </c>
      <c r="E33" s="54">
        <f t="shared" si="83"/>
        <v>10624463</v>
      </c>
      <c r="F33" s="57">
        <v>10624463</v>
      </c>
      <c r="G33" s="57">
        <v>7486319</v>
      </c>
      <c r="H33" s="57">
        <v>964604</v>
      </c>
      <c r="I33" s="57"/>
      <c r="J33" s="37">
        <f t="shared" si="69"/>
        <v>0</v>
      </c>
      <c r="K33" s="57"/>
      <c r="L33" s="57"/>
      <c r="M33" s="57"/>
      <c r="N33" s="57"/>
      <c r="O33" s="57"/>
      <c r="P33" s="54">
        <f t="shared" si="84"/>
        <v>0</v>
      </c>
      <c r="Q33" s="57"/>
      <c r="R33" s="57"/>
      <c r="S33" s="57"/>
      <c r="T33" s="57"/>
      <c r="U33" s="37">
        <f t="shared" si="70"/>
        <v>0</v>
      </c>
      <c r="V33" s="57"/>
      <c r="W33" s="57"/>
      <c r="X33" s="57"/>
      <c r="Y33" s="57"/>
      <c r="Z33" s="57"/>
      <c r="AA33" s="54">
        <f t="shared" si="71"/>
        <v>10624463</v>
      </c>
      <c r="AB33" s="54">
        <f t="shared" si="72"/>
        <v>10624463</v>
      </c>
      <c r="AC33" s="54">
        <f t="shared" si="73"/>
        <v>7486319</v>
      </c>
      <c r="AD33" s="54">
        <f t="shared" si="74"/>
        <v>964604</v>
      </c>
      <c r="AE33" s="54">
        <f t="shared" si="75"/>
        <v>0</v>
      </c>
      <c r="AF33" s="54">
        <f t="shared" si="76"/>
        <v>0</v>
      </c>
      <c r="AG33" s="54">
        <f t="shared" si="77"/>
        <v>0</v>
      </c>
      <c r="AH33" s="54">
        <f t="shared" si="78"/>
        <v>0</v>
      </c>
      <c r="AI33" s="54">
        <f t="shared" si="79"/>
        <v>0</v>
      </c>
      <c r="AJ33" s="54">
        <f t="shared" si="80"/>
        <v>0</v>
      </c>
      <c r="AK33" s="54">
        <f t="shared" si="81"/>
        <v>0</v>
      </c>
      <c r="AL33" s="82">
        <f t="shared" si="82"/>
        <v>10624463</v>
      </c>
    </row>
    <row r="34" spans="1:38" s="10" customFormat="1" ht="15" x14ac:dyDescent="0.25">
      <c r="A34" s="29" t="s">
        <v>199</v>
      </c>
      <c r="B34" s="29" t="s">
        <v>200</v>
      </c>
      <c r="C34" s="29" t="s">
        <v>52</v>
      </c>
      <c r="D34" s="72" t="s">
        <v>201</v>
      </c>
      <c r="E34" s="54">
        <f>SUM(F34)</f>
        <v>4086058</v>
      </c>
      <c r="F34" s="54">
        <v>4086058</v>
      </c>
      <c r="G34" s="54">
        <v>2787867</v>
      </c>
      <c r="H34" s="54">
        <v>257520</v>
      </c>
      <c r="I34" s="54"/>
      <c r="J34" s="37">
        <f>SUM(L34+O34)</f>
        <v>0</v>
      </c>
      <c r="K34" s="54"/>
      <c r="L34" s="54"/>
      <c r="M34" s="54"/>
      <c r="N34" s="54"/>
      <c r="O34" s="54"/>
      <c r="P34" s="54">
        <f>SUM(Q34)</f>
        <v>0</v>
      </c>
      <c r="Q34" s="54"/>
      <c r="R34" s="54"/>
      <c r="S34" s="54"/>
      <c r="T34" s="54"/>
      <c r="U34" s="37">
        <f>SUM(W34+Z34)</f>
        <v>0</v>
      </c>
      <c r="V34" s="54"/>
      <c r="W34" s="54"/>
      <c r="X34" s="54"/>
      <c r="Y34" s="54"/>
      <c r="Z34" s="54"/>
      <c r="AA34" s="54">
        <f t="shared" ref="AA34:AK37" si="85">SUM(E34+P34)</f>
        <v>4086058</v>
      </c>
      <c r="AB34" s="54">
        <f t="shared" si="85"/>
        <v>4086058</v>
      </c>
      <c r="AC34" s="54">
        <f t="shared" si="85"/>
        <v>2787867</v>
      </c>
      <c r="AD34" s="54">
        <f t="shared" si="85"/>
        <v>257520</v>
      </c>
      <c r="AE34" s="54">
        <f t="shared" si="85"/>
        <v>0</v>
      </c>
      <c r="AF34" s="54">
        <f t="shared" si="85"/>
        <v>0</v>
      </c>
      <c r="AG34" s="54">
        <f t="shared" si="85"/>
        <v>0</v>
      </c>
      <c r="AH34" s="54">
        <f t="shared" si="85"/>
        <v>0</v>
      </c>
      <c r="AI34" s="54">
        <f t="shared" si="85"/>
        <v>0</v>
      </c>
      <c r="AJ34" s="54">
        <f t="shared" si="85"/>
        <v>0</v>
      </c>
      <c r="AK34" s="54">
        <f t="shared" si="85"/>
        <v>0</v>
      </c>
      <c r="AL34" s="82">
        <f>SUM(AA34+AF34)</f>
        <v>4086058</v>
      </c>
    </row>
    <row r="35" spans="1:38" s="10" customFormat="1" ht="15" x14ac:dyDescent="0.25">
      <c r="A35" s="29" t="s">
        <v>195</v>
      </c>
      <c r="B35" s="29" t="s">
        <v>196</v>
      </c>
      <c r="C35" s="29" t="s">
        <v>52</v>
      </c>
      <c r="D35" s="72" t="s">
        <v>117</v>
      </c>
      <c r="E35" s="54">
        <f>SUM(F35)</f>
        <v>97200</v>
      </c>
      <c r="F35" s="54">
        <v>97200</v>
      </c>
      <c r="G35" s="54"/>
      <c r="H35" s="54"/>
      <c r="I35" s="54"/>
      <c r="J35" s="37">
        <f>SUM(L35+O35)</f>
        <v>0</v>
      </c>
      <c r="K35" s="54"/>
      <c r="L35" s="54"/>
      <c r="M35" s="54"/>
      <c r="N35" s="54"/>
      <c r="O35" s="54"/>
      <c r="P35" s="54">
        <f>SUM(Q35)</f>
        <v>0</v>
      </c>
      <c r="Q35" s="54"/>
      <c r="R35" s="54"/>
      <c r="S35" s="54"/>
      <c r="T35" s="54"/>
      <c r="U35" s="37">
        <f>SUM(W35+Z35)</f>
        <v>0</v>
      </c>
      <c r="V35" s="54"/>
      <c r="W35" s="54"/>
      <c r="X35" s="54"/>
      <c r="Y35" s="54"/>
      <c r="Z35" s="54"/>
      <c r="AA35" s="54">
        <f t="shared" si="85"/>
        <v>97200</v>
      </c>
      <c r="AB35" s="54">
        <f t="shared" si="85"/>
        <v>97200</v>
      </c>
      <c r="AC35" s="54">
        <f t="shared" si="85"/>
        <v>0</v>
      </c>
      <c r="AD35" s="54">
        <f t="shared" si="85"/>
        <v>0</v>
      </c>
      <c r="AE35" s="54">
        <f t="shared" si="85"/>
        <v>0</v>
      </c>
      <c r="AF35" s="54">
        <f t="shared" si="85"/>
        <v>0</v>
      </c>
      <c r="AG35" s="54">
        <f t="shared" si="85"/>
        <v>0</v>
      </c>
      <c r="AH35" s="54">
        <f t="shared" si="85"/>
        <v>0</v>
      </c>
      <c r="AI35" s="54">
        <f t="shared" si="85"/>
        <v>0</v>
      </c>
      <c r="AJ35" s="54">
        <f t="shared" si="85"/>
        <v>0</v>
      </c>
      <c r="AK35" s="54">
        <f t="shared" si="85"/>
        <v>0</v>
      </c>
      <c r="AL35" s="82">
        <f>SUM(AA35+AF35)</f>
        <v>97200</v>
      </c>
    </row>
    <row r="36" spans="1:38" s="10" customFormat="1" ht="15" x14ac:dyDescent="0.25">
      <c r="A36" s="29" t="s">
        <v>186</v>
      </c>
      <c r="B36" s="29" t="s">
        <v>187</v>
      </c>
      <c r="C36" s="29" t="s">
        <v>52</v>
      </c>
      <c r="D36" s="75" t="s">
        <v>188</v>
      </c>
      <c r="E36" s="54">
        <f>SUM(F36)</f>
        <v>316536</v>
      </c>
      <c r="F36" s="54">
        <v>316536</v>
      </c>
      <c r="G36" s="54">
        <v>57738</v>
      </c>
      <c r="H36" s="54">
        <v>128322</v>
      </c>
      <c r="I36" s="54"/>
      <c r="J36" s="37">
        <f>SUM(L36+O36)</f>
        <v>0</v>
      </c>
      <c r="K36" s="54"/>
      <c r="L36" s="54"/>
      <c r="M36" s="54"/>
      <c r="N36" s="54"/>
      <c r="O36" s="54"/>
      <c r="P36" s="54">
        <f>SUM(Q36)</f>
        <v>0</v>
      </c>
      <c r="Q36" s="54"/>
      <c r="R36" s="54"/>
      <c r="S36" s="54"/>
      <c r="T36" s="54"/>
      <c r="U36" s="37">
        <f>SUM(W36+Z36)</f>
        <v>0</v>
      </c>
      <c r="V36" s="54"/>
      <c r="W36" s="54"/>
      <c r="X36" s="54"/>
      <c r="Y36" s="54"/>
      <c r="Z36" s="54"/>
      <c r="AA36" s="54">
        <f t="shared" si="85"/>
        <v>316536</v>
      </c>
      <c r="AB36" s="54">
        <f t="shared" si="85"/>
        <v>316536</v>
      </c>
      <c r="AC36" s="54">
        <f t="shared" si="85"/>
        <v>57738</v>
      </c>
      <c r="AD36" s="54">
        <f t="shared" si="85"/>
        <v>128322</v>
      </c>
      <c r="AE36" s="54">
        <f t="shared" si="85"/>
        <v>0</v>
      </c>
      <c r="AF36" s="54">
        <f t="shared" si="85"/>
        <v>0</v>
      </c>
      <c r="AG36" s="54">
        <f t="shared" si="85"/>
        <v>0</v>
      </c>
      <c r="AH36" s="54">
        <f t="shared" si="85"/>
        <v>0</v>
      </c>
      <c r="AI36" s="54">
        <f t="shared" si="85"/>
        <v>0</v>
      </c>
      <c r="AJ36" s="54">
        <f t="shared" si="85"/>
        <v>0</v>
      </c>
      <c r="AK36" s="54">
        <f t="shared" si="85"/>
        <v>0</v>
      </c>
      <c r="AL36" s="82">
        <f>SUM(AA36+AF36)</f>
        <v>316536</v>
      </c>
    </row>
    <row r="37" spans="1:38" s="10" customFormat="1" ht="15" x14ac:dyDescent="0.25">
      <c r="A37" s="33" t="s">
        <v>189</v>
      </c>
      <c r="B37" s="33" t="s">
        <v>190</v>
      </c>
      <c r="C37" s="33" t="s">
        <v>52</v>
      </c>
      <c r="D37" s="72" t="s">
        <v>191</v>
      </c>
      <c r="E37" s="54">
        <f>SUM(F37)</f>
        <v>0</v>
      </c>
      <c r="F37" s="54"/>
      <c r="G37" s="54"/>
      <c r="H37" s="54"/>
      <c r="I37" s="54"/>
      <c r="J37" s="37">
        <f>SUM(L37+O37)</f>
        <v>0</v>
      </c>
      <c r="K37" s="54"/>
      <c r="L37" s="54"/>
      <c r="M37" s="54"/>
      <c r="N37" s="54"/>
      <c r="O37" s="54"/>
      <c r="P37" s="54">
        <f>SUM(Q37)</f>
        <v>1342683</v>
      </c>
      <c r="Q37" s="54">
        <v>1342683</v>
      </c>
      <c r="R37" s="54">
        <v>1100560</v>
      </c>
      <c r="S37" s="54"/>
      <c r="T37" s="54"/>
      <c r="U37" s="37">
        <f>SUM(W37+Z37)</f>
        <v>0</v>
      </c>
      <c r="V37" s="54"/>
      <c r="W37" s="54"/>
      <c r="X37" s="54"/>
      <c r="Y37" s="54"/>
      <c r="Z37" s="54"/>
      <c r="AA37" s="54">
        <f t="shared" si="85"/>
        <v>1342683</v>
      </c>
      <c r="AB37" s="54">
        <f t="shared" si="85"/>
        <v>1342683</v>
      </c>
      <c r="AC37" s="54">
        <f t="shared" si="85"/>
        <v>1100560</v>
      </c>
      <c r="AD37" s="54">
        <f t="shared" si="85"/>
        <v>0</v>
      </c>
      <c r="AE37" s="54">
        <f t="shared" si="85"/>
        <v>0</v>
      </c>
      <c r="AF37" s="54">
        <f t="shared" si="85"/>
        <v>0</v>
      </c>
      <c r="AG37" s="54">
        <f t="shared" si="85"/>
        <v>0</v>
      </c>
      <c r="AH37" s="54">
        <f t="shared" si="85"/>
        <v>0</v>
      </c>
      <c r="AI37" s="54">
        <f t="shared" si="85"/>
        <v>0</v>
      </c>
      <c r="AJ37" s="54">
        <f t="shared" si="85"/>
        <v>0</v>
      </c>
      <c r="AK37" s="54">
        <f t="shared" si="85"/>
        <v>0</v>
      </c>
      <c r="AL37" s="82">
        <f>SUM(AA37+AF37)</f>
        <v>1342683</v>
      </c>
    </row>
    <row r="38" spans="1:38" s="10" customFormat="1" ht="15" x14ac:dyDescent="0.25">
      <c r="A38" s="33" t="s">
        <v>192</v>
      </c>
      <c r="B38" s="33" t="s">
        <v>193</v>
      </c>
      <c r="C38" s="33" t="s">
        <v>52</v>
      </c>
      <c r="D38" s="72" t="s">
        <v>194</v>
      </c>
      <c r="E38" s="54">
        <f t="shared" si="83"/>
        <v>1501029</v>
      </c>
      <c r="F38" s="54">
        <v>1501029</v>
      </c>
      <c r="G38" s="54">
        <v>1101505</v>
      </c>
      <c r="H38" s="54">
        <v>104299</v>
      </c>
      <c r="I38" s="54"/>
      <c r="J38" s="37">
        <f t="shared" si="69"/>
        <v>0</v>
      </c>
      <c r="K38" s="54"/>
      <c r="L38" s="54"/>
      <c r="M38" s="54"/>
      <c r="N38" s="54"/>
      <c r="O38" s="54"/>
      <c r="P38" s="54">
        <f t="shared" si="84"/>
        <v>0</v>
      </c>
      <c r="Q38" s="54"/>
      <c r="R38" s="54"/>
      <c r="S38" s="54"/>
      <c r="T38" s="54"/>
      <c r="U38" s="37">
        <f t="shared" si="70"/>
        <v>0</v>
      </c>
      <c r="V38" s="54"/>
      <c r="W38" s="54"/>
      <c r="X38" s="54"/>
      <c r="Y38" s="54"/>
      <c r="Z38" s="54"/>
      <c r="AA38" s="54">
        <f t="shared" si="71"/>
        <v>1501029</v>
      </c>
      <c r="AB38" s="54">
        <f t="shared" si="72"/>
        <v>1501029</v>
      </c>
      <c r="AC38" s="54">
        <f t="shared" si="73"/>
        <v>1101505</v>
      </c>
      <c r="AD38" s="54">
        <f t="shared" si="74"/>
        <v>104299</v>
      </c>
      <c r="AE38" s="54">
        <f t="shared" si="75"/>
        <v>0</v>
      </c>
      <c r="AF38" s="54">
        <f t="shared" si="76"/>
        <v>0</v>
      </c>
      <c r="AG38" s="54">
        <f t="shared" si="77"/>
        <v>0</v>
      </c>
      <c r="AH38" s="54">
        <f t="shared" si="78"/>
        <v>0</v>
      </c>
      <c r="AI38" s="54">
        <f t="shared" si="79"/>
        <v>0</v>
      </c>
      <c r="AJ38" s="54">
        <f t="shared" si="80"/>
        <v>0</v>
      </c>
      <c r="AK38" s="54">
        <f t="shared" si="81"/>
        <v>0</v>
      </c>
      <c r="AL38" s="82">
        <f t="shared" si="82"/>
        <v>1501029</v>
      </c>
    </row>
    <row r="39" spans="1:38" s="10" customFormat="1" ht="30" x14ac:dyDescent="0.25">
      <c r="A39" s="30" t="s">
        <v>259</v>
      </c>
      <c r="B39" s="30" t="s">
        <v>260</v>
      </c>
      <c r="C39" s="30" t="s">
        <v>52</v>
      </c>
      <c r="D39" s="60" t="s">
        <v>261</v>
      </c>
      <c r="E39" s="54">
        <f t="shared" si="83"/>
        <v>0</v>
      </c>
      <c r="F39" s="57"/>
      <c r="G39" s="57"/>
      <c r="H39" s="57"/>
      <c r="I39" s="57"/>
      <c r="J39" s="37">
        <f t="shared" si="69"/>
        <v>2100000</v>
      </c>
      <c r="K39" s="57">
        <v>2100000</v>
      </c>
      <c r="L39" s="57"/>
      <c r="M39" s="57"/>
      <c r="N39" s="57"/>
      <c r="O39" s="57">
        <v>2100000</v>
      </c>
      <c r="P39" s="54">
        <f t="shared" si="84"/>
        <v>0</v>
      </c>
      <c r="Q39" s="57"/>
      <c r="R39" s="57"/>
      <c r="S39" s="57"/>
      <c r="T39" s="57"/>
      <c r="U39" s="37"/>
      <c r="V39" s="57"/>
      <c r="W39" s="57"/>
      <c r="X39" s="57"/>
      <c r="Y39" s="57"/>
      <c r="Z39" s="57"/>
      <c r="AA39" s="54">
        <f t="shared" ref="AA39:AA43" si="86">SUM(E39+P39)</f>
        <v>0</v>
      </c>
      <c r="AB39" s="54">
        <f t="shared" ref="AB39:AB43" si="87">SUM(F39+Q39)</f>
        <v>0</v>
      </c>
      <c r="AC39" s="54">
        <f t="shared" ref="AC39:AC43" si="88">SUM(G39+R39)</f>
        <v>0</v>
      </c>
      <c r="AD39" s="54">
        <f t="shared" ref="AD39:AD43" si="89">SUM(H39+S39)</f>
        <v>0</v>
      </c>
      <c r="AE39" s="54">
        <f t="shared" ref="AE39:AE43" si="90">SUM(I39+T39)</f>
        <v>0</v>
      </c>
      <c r="AF39" s="54">
        <f t="shared" ref="AF39:AF43" si="91">SUM(J39+U39)</f>
        <v>2100000</v>
      </c>
      <c r="AG39" s="54">
        <f t="shared" ref="AG39:AG43" si="92">SUM(K39+V39)</f>
        <v>2100000</v>
      </c>
      <c r="AH39" s="54">
        <f t="shared" ref="AH39:AH43" si="93">SUM(L39+W39)</f>
        <v>0</v>
      </c>
      <c r="AI39" s="54">
        <f t="shared" ref="AI39:AI43" si="94">SUM(M39+X39)</f>
        <v>0</v>
      </c>
      <c r="AJ39" s="54">
        <f t="shared" ref="AJ39:AJ43" si="95">SUM(N39+Y39)</f>
        <v>0</v>
      </c>
      <c r="AK39" s="54">
        <f t="shared" ref="AK39:AK43" si="96">SUM(O39+Z39)</f>
        <v>2100000</v>
      </c>
      <c r="AL39" s="82">
        <f t="shared" ref="AL39:AL43" si="97">SUM(AA39+AF39)</f>
        <v>2100000</v>
      </c>
    </row>
    <row r="40" spans="1:38" s="10" customFormat="1" ht="38.25" x14ac:dyDescent="0.2">
      <c r="A40" s="30" t="s">
        <v>265</v>
      </c>
      <c r="B40" s="30" t="s">
        <v>266</v>
      </c>
      <c r="C40" s="30" t="s">
        <v>52</v>
      </c>
      <c r="D40" s="76" t="s">
        <v>267</v>
      </c>
      <c r="E40" s="54"/>
      <c r="F40" s="57"/>
      <c r="G40" s="57"/>
      <c r="H40" s="57"/>
      <c r="I40" s="57"/>
      <c r="J40" s="37">
        <f t="shared" si="69"/>
        <v>300000</v>
      </c>
      <c r="K40" s="57">
        <v>300000</v>
      </c>
      <c r="L40" s="57"/>
      <c r="M40" s="57"/>
      <c r="N40" s="57"/>
      <c r="O40" s="57">
        <v>300000</v>
      </c>
      <c r="P40" s="54">
        <f t="shared" si="84"/>
        <v>0</v>
      </c>
      <c r="Q40" s="57"/>
      <c r="R40" s="57"/>
      <c r="S40" s="57"/>
      <c r="T40" s="57"/>
      <c r="U40" s="37"/>
      <c r="V40" s="57"/>
      <c r="W40" s="57"/>
      <c r="X40" s="57"/>
      <c r="Y40" s="57"/>
      <c r="Z40" s="57"/>
      <c r="AA40" s="54">
        <f t="shared" ref="AA40" si="98">SUM(E40+P40)</f>
        <v>0</v>
      </c>
      <c r="AB40" s="54">
        <f t="shared" ref="AB40" si="99">SUM(F40+Q40)</f>
        <v>0</v>
      </c>
      <c r="AC40" s="54">
        <f t="shared" ref="AC40" si="100">SUM(G40+R40)</f>
        <v>0</v>
      </c>
      <c r="AD40" s="54">
        <f t="shared" ref="AD40" si="101">SUM(H40+S40)</f>
        <v>0</v>
      </c>
      <c r="AE40" s="54">
        <f t="shared" ref="AE40" si="102">SUM(I40+T40)</f>
        <v>0</v>
      </c>
      <c r="AF40" s="54">
        <f t="shared" ref="AF40" si="103">SUM(J40+U40)</f>
        <v>300000</v>
      </c>
      <c r="AG40" s="54">
        <f t="shared" ref="AG40" si="104">SUM(K40+V40)</f>
        <v>300000</v>
      </c>
      <c r="AH40" s="54">
        <f t="shared" ref="AH40" si="105">SUM(L40+W40)</f>
        <v>0</v>
      </c>
      <c r="AI40" s="54">
        <f t="shared" ref="AI40" si="106">SUM(M40+X40)</f>
        <v>0</v>
      </c>
      <c r="AJ40" s="54">
        <f t="shared" ref="AJ40" si="107">SUM(N40+Y40)</f>
        <v>0</v>
      </c>
      <c r="AK40" s="54">
        <f t="shared" ref="AK40" si="108">SUM(O40+Z40)</f>
        <v>300000</v>
      </c>
      <c r="AL40" s="82">
        <f t="shared" ref="AL40" si="109">SUM(AA40+AF40)</f>
        <v>300000</v>
      </c>
    </row>
    <row r="41" spans="1:38" s="10" customFormat="1" ht="25.5" x14ac:dyDescent="0.2">
      <c r="A41" s="30" t="s">
        <v>276</v>
      </c>
      <c r="B41" s="30" t="s">
        <v>277</v>
      </c>
      <c r="C41" s="30" t="s">
        <v>52</v>
      </c>
      <c r="D41" s="59" t="s">
        <v>275</v>
      </c>
      <c r="E41" s="54"/>
      <c r="F41" s="57"/>
      <c r="G41" s="57"/>
      <c r="H41" s="57"/>
      <c r="I41" s="57"/>
      <c r="J41" s="37"/>
      <c r="K41" s="57"/>
      <c r="L41" s="57"/>
      <c r="M41" s="57"/>
      <c r="N41" s="57"/>
      <c r="O41" s="57"/>
      <c r="P41" s="54">
        <f t="shared" si="84"/>
        <v>14477000</v>
      </c>
      <c r="Q41" s="57">
        <v>14477000</v>
      </c>
      <c r="R41" s="57">
        <v>11866400</v>
      </c>
      <c r="S41" s="57"/>
      <c r="T41" s="57"/>
      <c r="U41" s="37"/>
      <c r="V41" s="57"/>
      <c r="W41" s="57"/>
      <c r="X41" s="57"/>
      <c r="Y41" s="57"/>
      <c r="Z41" s="57"/>
      <c r="AA41" s="54">
        <f t="shared" ref="AA41" si="110">SUM(E41+P41)</f>
        <v>14477000</v>
      </c>
      <c r="AB41" s="54">
        <f t="shared" ref="AB41" si="111">SUM(F41+Q41)</f>
        <v>14477000</v>
      </c>
      <c r="AC41" s="54">
        <f t="shared" ref="AC41" si="112">SUM(G41+R41)</f>
        <v>11866400</v>
      </c>
      <c r="AD41" s="54">
        <f t="shared" ref="AD41" si="113">SUM(H41+S41)</f>
        <v>0</v>
      </c>
      <c r="AE41" s="54">
        <f t="shared" ref="AE41" si="114">SUM(I41+T41)</f>
        <v>0</v>
      </c>
      <c r="AF41" s="54">
        <f t="shared" ref="AF41" si="115">SUM(J41+U41)</f>
        <v>0</v>
      </c>
      <c r="AG41" s="54">
        <f t="shared" ref="AG41" si="116">SUM(K41+V41)</f>
        <v>0</v>
      </c>
      <c r="AH41" s="54">
        <f t="shared" ref="AH41" si="117">SUM(L41+W41)</f>
        <v>0</v>
      </c>
      <c r="AI41" s="54">
        <f t="shared" ref="AI41" si="118">SUM(M41+X41)</f>
        <v>0</v>
      </c>
      <c r="AJ41" s="54">
        <f t="shared" ref="AJ41" si="119">SUM(N41+Y41)</f>
        <v>0</v>
      </c>
      <c r="AK41" s="54">
        <f t="shared" ref="AK41" si="120">SUM(O41+Z41)</f>
        <v>0</v>
      </c>
      <c r="AL41" s="82">
        <f t="shared" ref="AL41" si="121">SUM(AA41+AF41)</f>
        <v>14477000</v>
      </c>
    </row>
    <row r="42" spans="1:38" s="10" customFormat="1" ht="16.149999999999999" customHeight="1" x14ac:dyDescent="0.2">
      <c r="A42" s="30" t="s">
        <v>272</v>
      </c>
      <c r="B42" s="30" t="s">
        <v>273</v>
      </c>
      <c r="C42" s="30" t="s">
        <v>52</v>
      </c>
      <c r="D42" s="67" t="s">
        <v>274</v>
      </c>
      <c r="E42" s="54"/>
      <c r="F42" s="57"/>
      <c r="G42" s="57"/>
      <c r="H42" s="57"/>
      <c r="I42" s="57"/>
      <c r="J42" s="37"/>
      <c r="K42" s="57"/>
      <c r="L42" s="57"/>
      <c r="M42" s="57"/>
      <c r="N42" s="57"/>
      <c r="O42" s="57"/>
      <c r="P42" s="54">
        <f t="shared" si="84"/>
        <v>4347400</v>
      </c>
      <c r="Q42" s="57">
        <v>4347400</v>
      </c>
      <c r="R42" s="57"/>
      <c r="S42" s="57"/>
      <c r="T42" s="57"/>
      <c r="U42" s="37"/>
      <c r="V42" s="57"/>
      <c r="W42" s="57"/>
      <c r="X42" s="57"/>
      <c r="Y42" s="57"/>
      <c r="Z42" s="57"/>
      <c r="AA42" s="54">
        <f t="shared" ref="AA42" si="122">SUM(E42+P42)</f>
        <v>4347400</v>
      </c>
      <c r="AB42" s="54">
        <f t="shared" ref="AB42" si="123">SUM(F42+Q42)</f>
        <v>4347400</v>
      </c>
      <c r="AC42" s="54">
        <f t="shared" ref="AC42" si="124">SUM(G42+R42)</f>
        <v>0</v>
      </c>
      <c r="AD42" s="54">
        <f t="shared" ref="AD42" si="125">SUM(H42+S42)</f>
        <v>0</v>
      </c>
      <c r="AE42" s="54">
        <f t="shared" ref="AE42" si="126">SUM(I42+T42)</f>
        <v>0</v>
      </c>
      <c r="AF42" s="54">
        <f t="shared" ref="AF42" si="127">SUM(J42+U42)</f>
        <v>0</v>
      </c>
      <c r="AG42" s="54">
        <f t="shared" ref="AG42" si="128">SUM(K42+V42)</f>
        <v>0</v>
      </c>
      <c r="AH42" s="54">
        <f t="shared" ref="AH42" si="129">SUM(L42+W42)</f>
        <v>0</v>
      </c>
      <c r="AI42" s="54">
        <f t="shared" ref="AI42" si="130">SUM(M42+X42)</f>
        <v>0</v>
      </c>
      <c r="AJ42" s="54">
        <f t="shared" ref="AJ42" si="131">SUM(N42+Y42)</f>
        <v>0</v>
      </c>
      <c r="AK42" s="54">
        <f t="shared" ref="AK42" si="132">SUM(O42+Z42)</f>
        <v>0</v>
      </c>
      <c r="AL42" s="82">
        <f t="shared" ref="AL42" si="133">SUM(AA42+AF42)</f>
        <v>4347400</v>
      </c>
    </row>
    <row r="43" spans="1:38" s="10" customFormat="1" ht="15" x14ac:dyDescent="0.25">
      <c r="A43" s="33" t="s">
        <v>142</v>
      </c>
      <c r="B43" s="33" t="s">
        <v>126</v>
      </c>
      <c r="C43" s="33" t="s">
        <v>63</v>
      </c>
      <c r="D43" s="69" t="s">
        <v>127</v>
      </c>
      <c r="E43" s="54">
        <f t="shared" si="83"/>
        <v>343230</v>
      </c>
      <c r="F43" s="56">
        <v>343230</v>
      </c>
      <c r="G43" s="56"/>
      <c r="H43" s="56"/>
      <c r="I43" s="56"/>
      <c r="J43" s="37">
        <f t="shared" si="69"/>
        <v>0</v>
      </c>
      <c r="K43" s="56"/>
      <c r="L43" s="56"/>
      <c r="M43" s="56"/>
      <c r="N43" s="56"/>
      <c r="O43" s="56"/>
      <c r="P43" s="54">
        <f t="shared" si="84"/>
        <v>0</v>
      </c>
      <c r="Q43" s="56"/>
      <c r="R43" s="56"/>
      <c r="S43" s="56"/>
      <c r="T43" s="56"/>
      <c r="U43" s="37">
        <f t="shared" si="70"/>
        <v>0</v>
      </c>
      <c r="V43" s="56"/>
      <c r="W43" s="56"/>
      <c r="X43" s="56"/>
      <c r="Y43" s="56"/>
      <c r="Z43" s="56"/>
      <c r="AA43" s="54">
        <f t="shared" si="86"/>
        <v>343230</v>
      </c>
      <c r="AB43" s="54">
        <f t="shared" si="87"/>
        <v>343230</v>
      </c>
      <c r="AC43" s="54">
        <f t="shared" si="88"/>
        <v>0</v>
      </c>
      <c r="AD43" s="54">
        <f t="shared" si="89"/>
        <v>0</v>
      </c>
      <c r="AE43" s="54">
        <f t="shared" si="90"/>
        <v>0</v>
      </c>
      <c r="AF43" s="54">
        <f t="shared" si="91"/>
        <v>0</v>
      </c>
      <c r="AG43" s="54">
        <f t="shared" si="92"/>
        <v>0</v>
      </c>
      <c r="AH43" s="54">
        <f t="shared" si="93"/>
        <v>0</v>
      </c>
      <c r="AI43" s="54">
        <f t="shared" si="94"/>
        <v>0</v>
      </c>
      <c r="AJ43" s="54">
        <f t="shared" si="95"/>
        <v>0</v>
      </c>
      <c r="AK43" s="54">
        <f t="shared" si="96"/>
        <v>0</v>
      </c>
      <c r="AL43" s="82">
        <f t="shared" si="97"/>
        <v>343230</v>
      </c>
    </row>
    <row r="44" spans="1:38" s="10" customFormat="1" ht="30" x14ac:dyDescent="0.25">
      <c r="A44" s="34" t="s">
        <v>155</v>
      </c>
      <c r="B44" s="34" t="s">
        <v>95</v>
      </c>
      <c r="C44" s="34" t="s">
        <v>60</v>
      </c>
      <c r="D44" s="62" t="s">
        <v>237</v>
      </c>
      <c r="E44" s="54">
        <f t="shared" si="83"/>
        <v>3630510</v>
      </c>
      <c r="F44" s="57">
        <v>3630510</v>
      </c>
      <c r="G44" s="57">
        <v>2688583</v>
      </c>
      <c r="H44" s="57">
        <v>85439</v>
      </c>
      <c r="I44" s="57"/>
      <c r="J44" s="37">
        <f t="shared" si="69"/>
        <v>0</v>
      </c>
      <c r="K44" s="57"/>
      <c r="L44" s="57"/>
      <c r="M44" s="57"/>
      <c r="N44" s="57"/>
      <c r="O44" s="57"/>
      <c r="P44" s="54">
        <f t="shared" si="84"/>
        <v>0</v>
      </c>
      <c r="Q44" s="57"/>
      <c r="R44" s="57"/>
      <c r="S44" s="57"/>
      <c r="T44" s="57"/>
      <c r="U44" s="37">
        <f t="shared" si="70"/>
        <v>0</v>
      </c>
      <c r="V44" s="57"/>
      <c r="W44" s="57"/>
      <c r="X44" s="57"/>
      <c r="Y44" s="57"/>
      <c r="Z44" s="57"/>
      <c r="AA44" s="54">
        <f t="shared" ref="AA44:AK44" si="134">SUM(E44+P44)</f>
        <v>3630510</v>
      </c>
      <c r="AB44" s="54">
        <f t="shared" si="134"/>
        <v>3630510</v>
      </c>
      <c r="AC44" s="54">
        <f t="shared" si="134"/>
        <v>2688583</v>
      </c>
      <c r="AD44" s="54">
        <f t="shared" si="134"/>
        <v>85439</v>
      </c>
      <c r="AE44" s="54">
        <f t="shared" si="134"/>
        <v>0</v>
      </c>
      <c r="AF44" s="54">
        <f t="shared" si="134"/>
        <v>0</v>
      </c>
      <c r="AG44" s="54">
        <f t="shared" si="134"/>
        <v>0</v>
      </c>
      <c r="AH44" s="54">
        <f t="shared" si="134"/>
        <v>0</v>
      </c>
      <c r="AI44" s="54">
        <f t="shared" si="134"/>
        <v>0</v>
      </c>
      <c r="AJ44" s="54">
        <f t="shared" si="134"/>
        <v>0</v>
      </c>
      <c r="AK44" s="54">
        <f t="shared" si="134"/>
        <v>0</v>
      </c>
      <c r="AL44" s="82">
        <f>SUM(AA44+AF44)</f>
        <v>3630510</v>
      </c>
    </row>
    <row r="45" spans="1:38" s="21" customFormat="1" ht="14.25" x14ac:dyDescent="0.2">
      <c r="A45" s="6" t="s">
        <v>104</v>
      </c>
      <c r="B45" s="6"/>
      <c r="C45" s="6"/>
      <c r="D45" s="3" t="s">
        <v>86</v>
      </c>
      <c r="E45" s="18">
        <f t="shared" ref="E45:O45" si="135">SUM(E46)</f>
        <v>32066347</v>
      </c>
      <c r="F45" s="18">
        <f t="shared" si="135"/>
        <v>32066347</v>
      </c>
      <c r="G45" s="18">
        <f t="shared" si="135"/>
        <v>18302182</v>
      </c>
      <c r="H45" s="18">
        <f t="shared" si="135"/>
        <v>732042</v>
      </c>
      <c r="I45" s="18">
        <f t="shared" si="135"/>
        <v>0</v>
      </c>
      <c r="J45" s="18">
        <f t="shared" si="135"/>
        <v>180000</v>
      </c>
      <c r="K45" s="18">
        <f t="shared" si="135"/>
        <v>0</v>
      </c>
      <c r="L45" s="18">
        <f t="shared" si="135"/>
        <v>180000</v>
      </c>
      <c r="M45" s="18">
        <f t="shared" si="135"/>
        <v>20000</v>
      </c>
      <c r="N45" s="18">
        <f t="shared" si="135"/>
        <v>0</v>
      </c>
      <c r="O45" s="18">
        <f t="shared" si="135"/>
        <v>0</v>
      </c>
      <c r="P45" s="18">
        <f t="shared" ref="P45:AK45" si="136">SUM(P46)</f>
        <v>0</v>
      </c>
      <c r="Q45" s="18">
        <f t="shared" si="136"/>
        <v>0</v>
      </c>
      <c r="R45" s="18">
        <f t="shared" si="136"/>
        <v>0</v>
      </c>
      <c r="S45" s="18">
        <f t="shared" si="136"/>
        <v>0</v>
      </c>
      <c r="T45" s="18">
        <f t="shared" si="136"/>
        <v>0</v>
      </c>
      <c r="U45" s="18">
        <f t="shared" si="136"/>
        <v>0</v>
      </c>
      <c r="V45" s="18">
        <f t="shared" si="136"/>
        <v>0</v>
      </c>
      <c r="W45" s="18">
        <f t="shared" si="136"/>
        <v>0</v>
      </c>
      <c r="X45" s="18">
        <f t="shared" si="136"/>
        <v>0</v>
      </c>
      <c r="Y45" s="18">
        <f t="shared" si="136"/>
        <v>0</v>
      </c>
      <c r="Z45" s="18">
        <f t="shared" si="136"/>
        <v>0</v>
      </c>
      <c r="AA45" s="18">
        <f t="shared" si="136"/>
        <v>32066347</v>
      </c>
      <c r="AB45" s="18">
        <f t="shared" si="136"/>
        <v>32066347</v>
      </c>
      <c r="AC45" s="18">
        <f t="shared" si="136"/>
        <v>18302182</v>
      </c>
      <c r="AD45" s="18">
        <f t="shared" si="136"/>
        <v>732042</v>
      </c>
      <c r="AE45" s="18">
        <f t="shared" si="136"/>
        <v>0</v>
      </c>
      <c r="AF45" s="18">
        <f t="shared" si="136"/>
        <v>180000</v>
      </c>
      <c r="AG45" s="18">
        <f t="shared" si="136"/>
        <v>0</v>
      </c>
      <c r="AH45" s="18">
        <f t="shared" si="136"/>
        <v>180000</v>
      </c>
      <c r="AI45" s="18">
        <f t="shared" si="136"/>
        <v>20000</v>
      </c>
      <c r="AJ45" s="18">
        <f t="shared" si="136"/>
        <v>0</v>
      </c>
      <c r="AK45" s="18">
        <f t="shared" si="136"/>
        <v>0</v>
      </c>
      <c r="AL45" s="18">
        <f t="shared" ref="AL45" si="137">SUM(AL46)</f>
        <v>32246347</v>
      </c>
    </row>
    <row r="46" spans="1:38" s="21" customFormat="1" ht="14.25" x14ac:dyDescent="0.2">
      <c r="A46" s="6" t="s">
        <v>105</v>
      </c>
      <c r="B46" s="6"/>
      <c r="C46" s="6"/>
      <c r="D46" s="3" t="s">
        <v>87</v>
      </c>
      <c r="E46" s="18">
        <f t="shared" ref="E46:AL46" si="138">SUM(E47:E62)</f>
        <v>32066347</v>
      </c>
      <c r="F46" s="18">
        <f t="shared" si="138"/>
        <v>32066347</v>
      </c>
      <c r="G46" s="18">
        <f t="shared" si="138"/>
        <v>18302182</v>
      </c>
      <c r="H46" s="18">
        <f t="shared" si="138"/>
        <v>732042</v>
      </c>
      <c r="I46" s="18">
        <f t="shared" si="138"/>
        <v>0</v>
      </c>
      <c r="J46" s="18">
        <f t="shared" si="138"/>
        <v>180000</v>
      </c>
      <c r="K46" s="18">
        <f t="shared" si="138"/>
        <v>0</v>
      </c>
      <c r="L46" s="18">
        <f t="shared" si="138"/>
        <v>180000</v>
      </c>
      <c r="M46" s="18">
        <f t="shared" si="138"/>
        <v>20000</v>
      </c>
      <c r="N46" s="18">
        <f t="shared" si="138"/>
        <v>0</v>
      </c>
      <c r="O46" s="18">
        <f t="shared" si="138"/>
        <v>0</v>
      </c>
      <c r="P46" s="18">
        <f t="shared" si="138"/>
        <v>0</v>
      </c>
      <c r="Q46" s="18">
        <f t="shared" si="138"/>
        <v>0</v>
      </c>
      <c r="R46" s="18">
        <f t="shared" si="138"/>
        <v>0</v>
      </c>
      <c r="S46" s="18">
        <f t="shared" si="138"/>
        <v>0</v>
      </c>
      <c r="T46" s="18">
        <f t="shared" si="138"/>
        <v>0</v>
      </c>
      <c r="U46" s="18">
        <f t="shared" si="138"/>
        <v>0</v>
      </c>
      <c r="V46" s="18">
        <f t="shared" si="138"/>
        <v>0</v>
      </c>
      <c r="W46" s="18">
        <f t="shared" si="138"/>
        <v>0</v>
      </c>
      <c r="X46" s="18">
        <f t="shared" si="138"/>
        <v>0</v>
      </c>
      <c r="Y46" s="18">
        <f t="shared" si="138"/>
        <v>0</v>
      </c>
      <c r="Z46" s="18">
        <f t="shared" si="138"/>
        <v>0</v>
      </c>
      <c r="AA46" s="18">
        <f t="shared" si="138"/>
        <v>32066347</v>
      </c>
      <c r="AB46" s="18">
        <f t="shared" si="138"/>
        <v>32066347</v>
      </c>
      <c r="AC46" s="18">
        <f t="shared" si="138"/>
        <v>18302182</v>
      </c>
      <c r="AD46" s="18">
        <f t="shared" si="138"/>
        <v>732042</v>
      </c>
      <c r="AE46" s="18">
        <f t="shared" si="138"/>
        <v>0</v>
      </c>
      <c r="AF46" s="18">
        <f t="shared" si="138"/>
        <v>180000</v>
      </c>
      <c r="AG46" s="18">
        <f t="shared" si="138"/>
        <v>0</v>
      </c>
      <c r="AH46" s="18">
        <f t="shared" si="138"/>
        <v>180000</v>
      </c>
      <c r="AI46" s="18">
        <f t="shared" si="138"/>
        <v>20000</v>
      </c>
      <c r="AJ46" s="18">
        <f t="shared" si="138"/>
        <v>0</v>
      </c>
      <c r="AK46" s="18">
        <f t="shared" si="138"/>
        <v>0</v>
      </c>
      <c r="AL46" s="18">
        <f t="shared" si="138"/>
        <v>32246347</v>
      </c>
    </row>
    <row r="47" spans="1:38" s="10" customFormat="1" ht="20.25" customHeight="1" x14ac:dyDescent="0.2">
      <c r="A47" s="24" t="s">
        <v>14</v>
      </c>
      <c r="B47" s="24" t="s">
        <v>112</v>
      </c>
      <c r="C47" s="24" t="s">
        <v>49</v>
      </c>
      <c r="D47" s="51" t="s">
        <v>178</v>
      </c>
      <c r="E47" s="54">
        <f>SUM(F47)</f>
        <v>9123026</v>
      </c>
      <c r="F47" s="54">
        <v>9123026</v>
      </c>
      <c r="G47" s="54">
        <v>7027212</v>
      </c>
      <c r="H47" s="54">
        <v>364631</v>
      </c>
      <c r="I47" s="54"/>
      <c r="J47" s="37">
        <f t="shared" ref="J47:J62" si="139">SUM(L47+O47)</f>
        <v>0</v>
      </c>
      <c r="K47" s="54"/>
      <c r="L47" s="54"/>
      <c r="M47" s="54"/>
      <c r="N47" s="54"/>
      <c r="O47" s="54"/>
      <c r="P47" s="54">
        <f>SUM(Q47)</f>
        <v>0</v>
      </c>
      <c r="Q47" s="54"/>
      <c r="R47" s="54"/>
      <c r="S47" s="54"/>
      <c r="T47" s="54"/>
      <c r="U47" s="37">
        <f t="shared" ref="U47:U62" si="140">SUM(W47+Z47)</f>
        <v>0</v>
      </c>
      <c r="V47" s="54"/>
      <c r="W47" s="54"/>
      <c r="X47" s="54"/>
      <c r="Y47" s="54"/>
      <c r="Z47" s="54"/>
      <c r="AA47" s="54">
        <f t="shared" ref="AA47:AA62" si="141">SUM(E47+P47)</f>
        <v>9123026</v>
      </c>
      <c r="AB47" s="54">
        <f t="shared" ref="AB47:AB62" si="142">SUM(F47+Q47)</f>
        <v>9123026</v>
      </c>
      <c r="AC47" s="54">
        <f t="shared" ref="AC47:AC62" si="143">SUM(G47+R47)</f>
        <v>7027212</v>
      </c>
      <c r="AD47" s="54">
        <f t="shared" ref="AD47:AD62" si="144">SUM(H47+S47)</f>
        <v>364631</v>
      </c>
      <c r="AE47" s="54">
        <f t="shared" ref="AE47:AE62" si="145">SUM(I47+T47)</f>
        <v>0</v>
      </c>
      <c r="AF47" s="54">
        <f t="shared" ref="AF47:AF62" si="146">SUM(J47+U47)</f>
        <v>0</v>
      </c>
      <c r="AG47" s="54">
        <f t="shared" ref="AG47:AG62" si="147">SUM(K47+V47)</f>
        <v>0</v>
      </c>
      <c r="AH47" s="54">
        <f t="shared" ref="AH47:AH62" si="148">SUM(L47+W47)</f>
        <v>0</v>
      </c>
      <c r="AI47" s="54">
        <f t="shared" ref="AI47:AI62" si="149">SUM(M47+X47)</f>
        <v>0</v>
      </c>
      <c r="AJ47" s="54">
        <f t="shared" ref="AJ47:AJ62" si="150">SUM(N47+Y47)</f>
        <v>0</v>
      </c>
      <c r="AK47" s="54">
        <f t="shared" ref="AK47:AK62" si="151">SUM(O47+Z47)</f>
        <v>0</v>
      </c>
      <c r="AL47" s="82">
        <f t="shared" ref="AL47:AL66" si="152">SUM(AA47+AF47)</f>
        <v>9123026</v>
      </c>
    </row>
    <row r="48" spans="1:38" s="10" customFormat="1" ht="15" x14ac:dyDescent="0.25">
      <c r="A48" s="24" t="s">
        <v>138</v>
      </c>
      <c r="B48" s="24" t="s">
        <v>71</v>
      </c>
      <c r="C48" s="24" t="s">
        <v>56</v>
      </c>
      <c r="D48" s="44" t="s">
        <v>134</v>
      </c>
      <c r="E48" s="54">
        <f t="shared" ref="E48:E62" si="153">SUM(F48)</f>
        <v>61000</v>
      </c>
      <c r="F48" s="56">
        <v>61000</v>
      </c>
      <c r="G48" s="56"/>
      <c r="H48" s="56"/>
      <c r="I48" s="56"/>
      <c r="J48" s="37">
        <f t="shared" si="139"/>
        <v>0</v>
      </c>
      <c r="K48" s="56"/>
      <c r="L48" s="56"/>
      <c r="M48" s="56"/>
      <c r="N48" s="56"/>
      <c r="O48" s="56"/>
      <c r="P48" s="54">
        <f t="shared" ref="P48:P62" si="154">SUM(Q48)</f>
        <v>0</v>
      </c>
      <c r="Q48" s="56"/>
      <c r="R48" s="56"/>
      <c r="S48" s="56"/>
      <c r="T48" s="56"/>
      <c r="U48" s="37">
        <f t="shared" si="140"/>
        <v>0</v>
      </c>
      <c r="V48" s="56"/>
      <c r="W48" s="56"/>
      <c r="X48" s="56"/>
      <c r="Y48" s="56"/>
      <c r="Z48" s="56"/>
      <c r="AA48" s="54">
        <f t="shared" si="141"/>
        <v>61000</v>
      </c>
      <c r="AB48" s="54">
        <f t="shared" si="142"/>
        <v>61000</v>
      </c>
      <c r="AC48" s="54">
        <f t="shared" si="143"/>
        <v>0</v>
      </c>
      <c r="AD48" s="54">
        <f t="shared" si="144"/>
        <v>0</v>
      </c>
      <c r="AE48" s="54">
        <f t="shared" si="145"/>
        <v>0</v>
      </c>
      <c r="AF48" s="54">
        <f t="shared" si="146"/>
        <v>0</v>
      </c>
      <c r="AG48" s="54">
        <f t="shared" si="147"/>
        <v>0</v>
      </c>
      <c r="AH48" s="54">
        <f t="shared" si="148"/>
        <v>0</v>
      </c>
      <c r="AI48" s="54">
        <f t="shared" si="149"/>
        <v>0</v>
      </c>
      <c r="AJ48" s="54">
        <f t="shared" si="150"/>
        <v>0</v>
      </c>
      <c r="AK48" s="54">
        <f t="shared" si="151"/>
        <v>0</v>
      </c>
      <c r="AL48" s="82">
        <f t="shared" si="152"/>
        <v>61000</v>
      </c>
    </row>
    <row r="49" spans="1:38" s="10" customFormat="1" ht="15" x14ac:dyDescent="0.25">
      <c r="A49" s="30" t="s">
        <v>0</v>
      </c>
      <c r="B49" s="30" t="s">
        <v>90</v>
      </c>
      <c r="C49" s="32">
        <v>1030</v>
      </c>
      <c r="D49" s="69" t="s">
        <v>1</v>
      </c>
      <c r="E49" s="54">
        <f t="shared" si="153"/>
        <v>508235</v>
      </c>
      <c r="F49" s="56">
        <v>508235</v>
      </c>
      <c r="G49" s="56"/>
      <c r="H49" s="56"/>
      <c r="I49" s="56"/>
      <c r="J49" s="37">
        <f t="shared" si="139"/>
        <v>0</v>
      </c>
      <c r="K49" s="56"/>
      <c r="L49" s="56"/>
      <c r="M49" s="56"/>
      <c r="N49" s="56"/>
      <c r="O49" s="56"/>
      <c r="P49" s="54">
        <f t="shared" si="154"/>
        <v>0</v>
      </c>
      <c r="Q49" s="56"/>
      <c r="R49" s="56"/>
      <c r="S49" s="56"/>
      <c r="T49" s="56"/>
      <c r="U49" s="37">
        <f t="shared" si="140"/>
        <v>0</v>
      </c>
      <c r="V49" s="56"/>
      <c r="W49" s="56"/>
      <c r="X49" s="56"/>
      <c r="Y49" s="56"/>
      <c r="Z49" s="56"/>
      <c r="AA49" s="54">
        <f t="shared" si="141"/>
        <v>508235</v>
      </c>
      <c r="AB49" s="54">
        <f t="shared" si="142"/>
        <v>508235</v>
      </c>
      <c r="AC49" s="54">
        <f t="shared" si="143"/>
        <v>0</v>
      </c>
      <c r="AD49" s="54">
        <f t="shared" si="144"/>
        <v>0</v>
      </c>
      <c r="AE49" s="54">
        <f t="shared" si="145"/>
        <v>0</v>
      </c>
      <c r="AF49" s="54">
        <f t="shared" si="146"/>
        <v>0</v>
      </c>
      <c r="AG49" s="54">
        <f t="shared" si="147"/>
        <v>0</v>
      </c>
      <c r="AH49" s="54">
        <f t="shared" si="148"/>
        <v>0</v>
      </c>
      <c r="AI49" s="54">
        <f t="shared" si="149"/>
        <v>0</v>
      </c>
      <c r="AJ49" s="54">
        <f t="shared" si="150"/>
        <v>0</v>
      </c>
      <c r="AK49" s="54">
        <f t="shared" si="151"/>
        <v>0</v>
      </c>
      <c r="AL49" s="82">
        <f t="shared" si="152"/>
        <v>508235</v>
      </c>
    </row>
    <row r="50" spans="1:38" s="10" customFormat="1" ht="15" x14ac:dyDescent="0.25">
      <c r="A50" s="30" t="s">
        <v>2</v>
      </c>
      <c r="B50" s="30" t="s">
        <v>3</v>
      </c>
      <c r="C50" s="32" t="s">
        <v>62</v>
      </c>
      <c r="D50" s="45" t="s">
        <v>164</v>
      </c>
      <c r="E50" s="54">
        <f t="shared" si="153"/>
        <v>35000</v>
      </c>
      <c r="F50" s="57">
        <v>35000</v>
      </c>
      <c r="G50" s="57"/>
      <c r="H50" s="57"/>
      <c r="I50" s="57"/>
      <c r="J50" s="37">
        <f t="shared" si="139"/>
        <v>0</v>
      </c>
      <c r="K50" s="57"/>
      <c r="L50" s="57"/>
      <c r="M50" s="57"/>
      <c r="N50" s="57"/>
      <c r="O50" s="57"/>
      <c r="P50" s="54">
        <f t="shared" si="154"/>
        <v>0</v>
      </c>
      <c r="Q50" s="57"/>
      <c r="R50" s="57"/>
      <c r="S50" s="57"/>
      <c r="T50" s="57"/>
      <c r="U50" s="37">
        <f t="shared" si="140"/>
        <v>0</v>
      </c>
      <c r="V50" s="57"/>
      <c r="W50" s="57"/>
      <c r="X50" s="57"/>
      <c r="Y50" s="57"/>
      <c r="Z50" s="57"/>
      <c r="AA50" s="54">
        <f t="shared" si="141"/>
        <v>35000</v>
      </c>
      <c r="AB50" s="54">
        <f t="shared" si="142"/>
        <v>35000</v>
      </c>
      <c r="AC50" s="54">
        <f t="shared" si="143"/>
        <v>0</v>
      </c>
      <c r="AD50" s="54">
        <f t="shared" si="144"/>
        <v>0</v>
      </c>
      <c r="AE50" s="54">
        <f t="shared" si="145"/>
        <v>0</v>
      </c>
      <c r="AF50" s="54">
        <f t="shared" si="146"/>
        <v>0</v>
      </c>
      <c r="AG50" s="54">
        <f t="shared" si="147"/>
        <v>0</v>
      </c>
      <c r="AH50" s="54">
        <f t="shared" si="148"/>
        <v>0</v>
      </c>
      <c r="AI50" s="54">
        <f t="shared" si="149"/>
        <v>0</v>
      </c>
      <c r="AJ50" s="54">
        <f t="shared" si="150"/>
        <v>0</v>
      </c>
      <c r="AK50" s="54">
        <f t="shared" si="151"/>
        <v>0</v>
      </c>
      <c r="AL50" s="82">
        <f t="shared" si="152"/>
        <v>35000</v>
      </c>
    </row>
    <row r="51" spans="1:38" s="10" customFormat="1" ht="15" x14ac:dyDescent="0.25">
      <c r="A51" s="30" t="s">
        <v>4</v>
      </c>
      <c r="B51" s="30" t="s">
        <v>91</v>
      </c>
      <c r="C51" s="32" t="s">
        <v>62</v>
      </c>
      <c r="D51" s="45" t="s">
        <v>51</v>
      </c>
      <c r="E51" s="54">
        <f t="shared" si="153"/>
        <v>160000</v>
      </c>
      <c r="F51" s="57">
        <v>160000</v>
      </c>
      <c r="G51" s="57"/>
      <c r="H51" s="57"/>
      <c r="I51" s="57"/>
      <c r="J51" s="37">
        <f t="shared" si="139"/>
        <v>0</v>
      </c>
      <c r="K51" s="57"/>
      <c r="L51" s="57"/>
      <c r="M51" s="57"/>
      <c r="N51" s="57"/>
      <c r="O51" s="57"/>
      <c r="P51" s="54">
        <f t="shared" si="154"/>
        <v>0</v>
      </c>
      <c r="Q51" s="57"/>
      <c r="R51" s="57"/>
      <c r="S51" s="57"/>
      <c r="T51" s="57"/>
      <c r="U51" s="37">
        <f t="shared" si="140"/>
        <v>0</v>
      </c>
      <c r="V51" s="57"/>
      <c r="W51" s="57"/>
      <c r="X51" s="57"/>
      <c r="Y51" s="57"/>
      <c r="Z51" s="57"/>
      <c r="AA51" s="54">
        <f t="shared" si="141"/>
        <v>160000</v>
      </c>
      <c r="AB51" s="54">
        <f t="shared" si="142"/>
        <v>160000</v>
      </c>
      <c r="AC51" s="54">
        <f t="shared" si="143"/>
        <v>0</v>
      </c>
      <c r="AD51" s="54">
        <f t="shared" si="144"/>
        <v>0</v>
      </c>
      <c r="AE51" s="54">
        <f t="shared" si="145"/>
        <v>0</v>
      </c>
      <c r="AF51" s="54">
        <f t="shared" si="146"/>
        <v>0</v>
      </c>
      <c r="AG51" s="54">
        <f t="shared" si="147"/>
        <v>0</v>
      </c>
      <c r="AH51" s="54">
        <f t="shared" si="148"/>
        <v>0</v>
      </c>
      <c r="AI51" s="54">
        <f t="shared" si="149"/>
        <v>0</v>
      </c>
      <c r="AJ51" s="54">
        <f t="shared" si="150"/>
        <v>0</v>
      </c>
      <c r="AK51" s="54">
        <f t="shared" si="151"/>
        <v>0</v>
      </c>
      <c r="AL51" s="82">
        <f t="shared" si="152"/>
        <v>160000</v>
      </c>
    </row>
    <row r="52" spans="1:38" s="10" customFormat="1" ht="15" x14ac:dyDescent="0.25">
      <c r="A52" s="34" t="s">
        <v>5</v>
      </c>
      <c r="B52" s="34" t="s">
        <v>88</v>
      </c>
      <c r="C52" s="34" t="s">
        <v>62</v>
      </c>
      <c r="D52" s="69" t="s">
        <v>100</v>
      </c>
      <c r="E52" s="54">
        <f t="shared" si="153"/>
        <v>109400</v>
      </c>
      <c r="F52" s="56">
        <v>109400</v>
      </c>
      <c r="G52" s="56"/>
      <c r="H52" s="56"/>
      <c r="I52" s="56"/>
      <c r="J52" s="37">
        <f t="shared" si="139"/>
        <v>0</v>
      </c>
      <c r="K52" s="56"/>
      <c r="L52" s="56"/>
      <c r="M52" s="56"/>
      <c r="N52" s="56"/>
      <c r="O52" s="56"/>
      <c r="P52" s="54">
        <f t="shared" si="154"/>
        <v>0</v>
      </c>
      <c r="Q52" s="56"/>
      <c r="R52" s="56"/>
      <c r="S52" s="56"/>
      <c r="T52" s="56"/>
      <c r="U52" s="37">
        <f t="shared" si="140"/>
        <v>0</v>
      </c>
      <c r="V52" s="56"/>
      <c r="W52" s="56"/>
      <c r="X52" s="56"/>
      <c r="Y52" s="56"/>
      <c r="Z52" s="56"/>
      <c r="AA52" s="54">
        <f t="shared" si="141"/>
        <v>109400</v>
      </c>
      <c r="AB52" s="54">
        <f t="shared" si="142"/>
        <v>109400</v>
      </c>
      <c r="AC52" s="54">
        <f t="shared" si="143"/>
        <v>0</v>
      </c>
      <c r="AD52" s="54">
        <f t="shared" si="144"/>
        <v>0</v>
      </c>
      <c r="AE52" s="54">
        <f t="shared" si="145"/>
        <v>0</v>
      </c>
      <c r="AF52" s="54">
        <f t="shared" si="146"/>
        <v>0</v>
      </c>
      <c r="AG52" s="54">
        <f t="shared" si="147"/>
        <v>0</v>
      </c>
      <c r="AH52" s="54">
        <f t="shared" si="148"/>
        <v>0</v>
      </c>
      <c r="AI52" s="54">
        <f t="shared" si="149"/>
        <v>0</v>
      </c>
      <c r="AJ52" s="54">
        <f t="shared" si="150"/>
        <v>0</v>
      </c>
      <c r="AK52" s="54">
        <f t="shared" si="151"/>
        <v>0</v>
      </c>
      <c r="AL52" s="82">
        <f t="shared" si="152"/>
        <v>109400</v>
      </c>
    </row>
    <row r="53" spans="1:38" s="10" customFormat="1" ht="15" x14ac:dyDescent="0.25">
      <c r="A53" s="34" t="s">
        <v>6</v>
      </c>
      <c r="B53" s="34" t="s">
        <v>89</v>
      </c>
      <c r="C53" s="34" t="s">
        <v>61</v>
      </c>
      <c r="D53" s="44" t="s">
        <v>118</v>
      </c>
      <c r="E53" s="54">
        <f t="shared" si="153"/>
        <v>33600</v>
      </c>
      <c r="F53" s="56">
        <v>33600</v>
      </c>
      <c r="G53" s="56"/>
      <c r="H53" s="56"/>
      <c r="I53" s="56"/>
      <c r="J53" s="37">
        <f t="shared" si="139"/>
        <v>0</v>
      </c>
      <c r="K53" s="56"/>
      <c r="L53" s="56"/>
      <c r="M53" s="56"/>
      <c r="N53" s="56"/>
      <c r="O53" s="56"/>
      <c r="P53" s="54">
        <f t="shared" si="154"/>
        <v>0</v>
      </c>
      <c r="Q53" s="56"/>
      <c r="R53" s="56"/>
      <c r="S53" s="56"/>
      <c r="T53" s="56"/>
      <c r="U53" s="37">
        <f t="shared" si="140"/>
        <v>0</v>
      </c>
      <c r="V53" s="56"/>
      <c r="W53" s="56"/>
      <c r="X53" s="56"/>
      <c r="Y53" s="56"/>
      <c r="Z53" s="56"/>
      <c r="AA53" s="54">
        <f t="shared" ref="AA53:AK56" si="155">SUM(E53+P53)</f>
        <v>33600</v>
      </c>
      <c r="AB53" s="54">
        <f t="shared" si="155"/>
        <v>33600</v>
      </c>
      <c r="AC53" s="54">
        <f t="shared" si="155"/>
        <v>0</v>
      </c>
      <c r="AD53" s="54">
        <f t="shared" si="155"/>
        <v>0</v>
      </c>
      <c r="AE53" s="54">
        <f t="shared" si="155"/>
        <v>0</v>
      </c>
      <c r="AF53" s="54">
        <f t="shared" si="155"/>
        <v>0</v>
      </c>
      <c r="AG53" s="54">
        <f t="shared" si="155"/>
        <v>0</v>
      </c>
      <c r="AH53" s="54">
        <f t="shared" si="155"/>
        <v>0</v>
      </c>
      <c r="AI53" s="54">
        <f t="shared" si="155"/>
        <v>0</v>
      </c>
      <c r="AJ53" s="54">
        <f t="shared" si="155"/>
        <v>0</v>
      </c>
      <c r="AK53" s="54">
        <f t="shared" si="155"/>
        <v>0</v>
      </c>
      <c r="AL53" s="82">
        <f>SUM(AA53+AF53)</f>
        <v>33600</v>
      </c>
    </row>
    <row r="54" spans="1:38" s="10" customFormat="1" ht="45" x14ac:dyDescent="0.25">
      <c r="A54" s="33" t="s">
        <v>239</v>
      </c>
      <c r="B54" s="33" t="s">
        <v>240</v>
      </c>
      <c r="C54" s="55" t="s">
        <v>55</v>
      </c>
      <c r="D54" s="62" t="s">
        <v>241</v>
      </c>
      <c r="E54" s="54">
        <f>SUM(F54)</f>
        <v>14357699</v>
      </c>
      <c r="F54" s="57">
        <v>14357699</v>
      </c>
      <c r="G54" s="57">
        <v>11274970</v>
      </c>
      <c r="H54" s="57">
        <v>367411</v>
      </c>
      <c r="I54" s="57"/>
      <c r="J54" s="37">
        <f>SUM(L54+O54)</f>
        <v>180000</v>
      </c>
      <c r="K54" s="57"/>
      <c r="L54" s="57">
        <v>180000</v>
      </c>
      <c r="M54" s="57">
        <v>20000</v>
      </c>
      <c r="N54" s="57"/>
      <c r="O54" s="57"/>
      <c r="P54" s="54">
        <f>SUM(Q54)</f>
        <v>0</v>
      </c>
      <c r="Q54" s="57"/>
      <c r="R54" s="57"/>
      <c r="S54" s="57"/>
      <c r="T54" s="57"/>
      <c r="U54" s="37">
        <f>SUM(W54+Z54)</f>
        <v>0</v>
      </c>
      <c r="V54" s="57"/>
      <c r="W54" s="57"/>
      <c r="X54" s="57"/>
      <c r="Y54" s="57"/>
      <c r="Z54" s="57"/>
      <c r="AA54" s="54">
        <f t="shared" ref="AA54:AK54" si="156">SUM(E54+P54)</f>
        <v>14357699</v>
      </c>
      <c r="AB54" s="54">
        <f t="shared" si="156"/>
        <v>14357699</v>
      </c>
      <c r="AC54" s="54">
        <f t="shared" si="156"/>
        <v>11274970</v>
      </c>
      <c r="AD54" s="54">
        <f t="shared" si="156"/>
        <v>367411</v>
      </c>
      <c r="AE54" s="54">
        <f t="shared" si="156"/>
        <v>0</v>
      </c>
      <c r="AF54" s="54">
        <f t="shared" si="156"/>
        <v>180000</v>
      </c>
      <c r="AG54" s="54">
        <f t="shared" si="156"/>
        <v>0</v>
      </c>
      <c r="AH54" s="54">
        <f t="shared" si="156"/>
        <v>180000</v>
      </c>
      <c r="AI54" s="54">
        <f t="shared" si="156"/>
        <v>20000</v>
      </c>
      <c r="AJ54" s="54">
        <f t="shared" si="156"/>
        <v>0</v>
      </c>
      <c r="AK54" s="54">
        <f t="shared" si="156"/>
        <v>0</v>
      </c>
      <c r="AL54" s="82">
        <f>SUM(AA54+AF54)</f>
        <v>14537699</v>
      </c>
    </row>
    <row r="55" spans="1:38" s="10" customFormat="1" ht="15" x14ac:dyDescent="0.25">
      <c r="A55" s="34" t="s">
        <v>8</v>
      </c>
      <c r="B55" s="34" t="s">
        <v>7</v>
      </c>
      <c r="C55" s="64" t="s">
        <v>55</v>
      </c>
      <c r="D55" s="45" t="s">
        <v>92</v>
      </c>
      <c r="E55" s="54">
        <f t="shared" si="153"/>
        <v>3100</v>
      </c>
      <c r="F55" s="57">
        <v>3100</v>
      </c>
      <c r="G55" s="57"/>
      <c r="H55" s="57"/>
      <c r="I55" s="57"/>
      <c r="J55" s="37">
        <f t="shared" si="139"/>
        <v>0</v>
      </c>
      <c r="K55" s="57"/>
      <c r="L55" s="57"/>
      <c r="M55" s="57"/>
      <c r="N55" s="57"/>
      <c r="O55" s="57"/>
      <c r="P55" s="54">
        <f t="shared" si="154"/>
        <v>0</v>
      </c>
      <c r="Q55" s="57"/>
      <c r="R55" s="57"/>
      <c r="S55" s="57"/>
      <c r="T55" s="57"/>
      <c r="U55" s="37">
        <f t="shared" si="140"/>
        <v>0</v>
      </c>
      <c r="V55" s="57"/>
      <c r="W55" s="57"/>
      <c r="X55" s="57"/>
      <c r="Y55" s="57"/>
      <c r="Z55" s="57"/>
      <c r="AA55" s="54">
        <f t="shared" si="155"/>
        <v>3100</v>
      </c>
      <c r="AB55" s="54">
        <f t="shared" si="155"/>
        <v>3100</v>
      </c>
      <c r="AC55" s="54">
        <f t="shared" si="155"/>
        <v>0</v>
      </c>
      <c r="AD55" s="54">
        <f t="shared" si="155"/>
        <v>0</v>
      </c>
      <c r="AE55" s="54">
        <f t="shared" si="155"/>
        <v>0</v>
      </c>
      <c r="AF55" s="54">
        <f t="shared" si="155"/>
        <v>0</v>
      </c>
      <c r="AG55" s="54">
        <f t="shared" si="155"/>
        <v>0</v>
      </c>
      <c r="AH55" s="54">
        <f t="shared" si="155"/>
        <v>0</v>
      </c>
      <c r="AI55" s="54">
        <f t="shared" si="155"/>
        <v>0</v>
      </c>
      <c r="AJ55" s="54">
        <f t="shared" si="155"/>
        <v>0</v>
      </c>
      <c r="AK55" s="54">
        <f t="shared" si="155"/>
        <v>0</v>
      </c>
      <c r="AL55" s="82">
        <f>SUM(AA55+AF55)</f>
        <v>3100</v>
      </c>
    </row>
    <row r="56" spans="1:38" s="10" customFormat="1" ht="15" x14ac:dyDescent="0.25">
      <c r="A56" s="34" t="s">
        <v>9</v>
      </c>
      <c r="B56" s="34" t="s">
        <v>10</v>
      </c>
      <c r="C56" s="64" t="s">
        <v>55</v>
      </c>
      <c r="D56" s="45" t="s">
        <v>93</v>
      </c>
      <c r="E56" s="54">
        <f t="shared" si="153"/>
        <v>6200</v>
      </c>
      <c r="F56" s="57">
        <v>6200</v>
      </c>
      <c r="G56" s="57"/>
      <c r="H56" s="57"/>
      <c r="I56" s="57"/>
      <c r="J56" s="37">
        <f t="shared" si="139"/>
        <v>0</v>
      </c>
      <c r="K56" s="57"/>
      <c r="L56" s="57"/>
      <c r="M56" s="57"/>
      <c r="N56" s="57"/>
      <c r="O56" s="57"/>
      <c r="P56" s="54">
        <f t="shared" si="154"/>
        <v>0</v>
      </c>
      <c r="Q56" s="57"/>
      <c r="R56" s="57"/>
      <c r="S56" s="57"/>
      <c r="T56" s="57"/>
      <c r="U56" s="37">
        <f t="shared" si="140"/>
        <v>0</v>
      </c>
      <c r="V56" s="57"/>
      <c r="W56" s="57"/>
      <c r="X56" s="57"/>
      <c r="Y56" s="57"/>
      <c r="Z56" s="57"/>
      <c r="AA56" s="54">
        <f t="shared" si="155"/>
        <v>6200</v>
      </c>
      <c r="AB56" s="54">
        <f t="shared" si="155"/>
        <v>6200</v>
      </c>
      <c r="AC56" s="54">
        <f t="shared" si="155"/>
        <v>0</v>
      </c>
      <c r="AD56" s="54">
        <f t="shared" si="155"/>
        <v>0</v>
      </c>
      <c r="AE56" s="54">
        <f t="shared" si="155"/>
        <v>0</v>
      </c>
      <c r="AF56" s="54">
        <f t="shared" si="155"/>
        <v>0</v>
      </c>
      <c r="AG56" s="54">
        <f t="shared" si="155"/>
        <v>0</v>
      </c>
      <c r="AH56" s="54">
        <f t="shared" si="155"/>
        <v>0</v>
      </c>
      <c r="AI56" s="54">
        <f t="shared" si="155"/>
        <v>0</v>
      </c>
      <c r="AJ56" s="54">
        <f t="shared" si="155"/>
        <v>0</v>
      </c>
      <c r="AK56" s="54">
        <f t="shared" si="155"/>
        <v>0</v>
      </c>
      <c r="AL56" s="82">
        <f>SUM(AA56+AF56)</f>
        <v>6200</v>
      </c>
    </row>
    <row r="57" spans="1:38" s="10" customFormat="1" ht="30.75" customHeight="1" x14ac:dyDescent="0.25">
      <c r="A57" s="33" t="s">
        <v>11</v>
      </c>
      <c r="B57" s="33" t="s">
        <v>81</v>
      </c>
      <c r="C57" s="55" t="s">
        <v>64</v>
      </c>
      <c r="D57" s="69" t="s">
        <v>119</v>
      </c>
      <c r="E57" s="54">
        <f t="shared" si="153"/>
        <v>1305372</v>
      </c>
      <c r="F57" s="56">
        <v>1305372</v>
      </c>
      <c r="G57" s="56"/>
      <c r="H57" s="56"/>
      <c r="I57" s="56"/>
      <c r="J57" s="37">
        <f t="shared" si="139"/>
        <v>0</v>
      </c>
      <c r="K57" s="56"/>
      <c r="L57" s="56"/>
      <c r="M57" s="56"/>
      <c r="N57" s="56"/>
      <c r="O57" s="56"/>
      <c r="P57" s="54">
        <f t="shared" ref="P57:P58" si="157">SUM(Q57)</f>
        <v>0</v>
      </c>
      <c r="Q57" s="56"/>
      <c r="R57" s="56"/>
      <c r="S57" s="56"/>
      <c r="T57" s="56"/>
      <c r="U57" s="37">
        <f t="shared" ref="U57:U60" si="158">SUM(W57+Z57)</f>
        <v>0</v>
      </c>
      <c r="V57" s="56"/>
      <c r="W57" s="56"/>
      <c r="X57" s="56"/>
      <c r="Y57" s="56"/>
      <c r="Z57" s="56"/>
      <c r="AA57" s="54">
        <f t="shared" ref="AA57" si="159">SUM(E57+P57)</f>
        <v>1305372</v>
      </c>
      <c r="AB57" s="54">
        <f t="shared" ref="AB57" si="160">SUM(F57+Q57)</f>
        <v>1305372</v>
      </c>
      <c r="AC57" s="54">
        <f t="shared" ref="AC57" si="161">SUM(G57+R57)</f>
        <v>0</v>
      </c>
      <c r="AD57" s="54">
        <f t="shared" ref="AD57" si="162">SUM(H57+S57)</f>
        <v>0</v>
      </c>
      <c r="AE57" s="54">
        <f t="shared" ref="AE57" si="163">SUM(I57+T57)</f>
        <v>0</v>
      </c>
      <c r="AF57" s="54">
        <f t="shared" ref="AF57" si="164">SUM(J57+U57)</f>
        <v>0</v>
      </c>
      <c r="AG57" s="54">
        <f t="shared" ref="AG57" si="165">SUM(K57+V57)</f>
        <v>0</v>
      </c>
      <c r="AH57" s="54">
        <f t="shared" ref="AH57" si="166">SUM(L57+W57)</f>
        <v>0</v>
      </c>
      <c r="AI57" s="54">
        <f t="shared" ref="AI57" si="167">SUM(M57+X57)</f>
        <v>0</v>
      </c>
      <c r="AJ57" s="54">
        <f t="shared" ref="AJ57" si="168">SUM(N57+Y57)</f>
        <v>0</v>
      </c>
      <c r="AK57" s="54">
        <f t="shared" ref="AK57" si="169">SUM(O57+Z57)</f>
        <v>0</v>
      </c>
      <c r="AL57" s="82">
        <f t="shared" ref="AL57" si="170">SUM(AA57+AF57)</f>
        <v>1305372</v>
      </c>
    </row>
    <row r="58" spans="1:38" s="10" customFormat="1" ht="30" x14ac:dyDescent="0.25">
      <c r="A58" s="33" t="s">
        <v>121</v>
      </c>
      <c r="B58" s="33" t="s">
        <v>122</v>
      </c>
      <c r="C58" s="33" t="s">
        <v>64</v>
      </c>
      <c r="D58" s="72" t="s">
        <v>120</v>
      </c>
      <c r="E58" s="54">
        <f t="shared" si="153"/>
        <v>11747</v>
      </c>
      <c r="F58" s="54">
        <v>11747</v>
      </c>
      <c r="G58" s="54"/>
      <c r="H58" s="54"/>
      <c r="I58" s="54"/>
      <c r="J58" s="37">
        <f t="shared" si="139"/>
        <v>0</v>
      </c>
      <c r="K58" s="54"/>
      <c r="L58" s="54"/>
      <c r="M58" s="54"/>
      <c r="N58" s="54"/>
      <c r="O58" s="54"/>
      <c r="P58" s="54">
        <f t="shared" si="157"/>
        <v>0</v>
      </c>
      <c r="Q58" s="54"/>
      <c r="R58" s="54"/>
      <c r="S58" s="54"/>
      <c r="T58" s="54"/>
      <c r="U58" s="37">
        <f t="shared" si="158"/>
        <v>0</v>
      </c>
      <c r="V58" s="54"/>
      <c r="W58" s="54"/>
      <c r="X58" s="54"/>
      <c r="Y58" s="54"/>
      <c r="Z58" s="54"/>
      <c r="AA58" s="54">
        <f t="shared" ref="AA58:AA60" si="171">SUM(E58+P58)</f>
        <v>11747</v>
      </c>
      <c r="AB58" s="54">
        <f t="shared" ref="AB58:AB60" si="172">SUM(F58+Q58)</f>
        <v>11747</v>
      </c>
      <c r="AC58" s="54">
        <f t="shared" ref="AC58:AC60" si="173">SUM(G58+R58)</f>
        <v>0</v>
      </c>
      <c r="AD58" s="54">
        <f t="shared" ref="AD58:AD60" si="174">SUM(H58+S58)</f>
        <v>0</v>
      </c>
      <c r="AE58" s="54">
        <f t="shared" ref="AE58:AE60" si="175">SUM(I58+T58)</f>
        <v>0</v>
      </c>
      <c r="AF58" s="54">
        <f t="shared" ref="AF58:AF60" si="176">SUM(J58+U58)</f>
        <v>0</v>
      </c>
      <c r="AG58" s="54">
        <f t="shared" ref="AG58:AG60" si="177">SUM(K58+V58)</f>
        <v>0</v>
      </c>
      <c r="AH58" s="54">
        <f t="shared" ref="AH58:AH60" si="178">SUM(L58+W58)</f>
        <v>0</v>
      </c>
      <c r="AI58" s="54">
        <f t="shared" ref="AI58:AI60" si="179">SUM(M58+X58)</f>
        <v>0</v>
      </c>
      <c r="AJ58" s="54">
        <f t="shared" ref="AJ58:AJ60" si="180">SUM(N58+Y58)</f>
        <v>0</v>
      </c>
      <c r="AK58" s="54">
        <f t="shared" ref="AK58:AK60" si="181">SUM(O58+Z58)</f>
        <v>0</v>
      </c>
      <c r="AL58" s="82">
        <f t="shared" ref="AL58:AL60" si="182">SUM(AA58+AF58)</f>
        <v>11747</v>
      </c>
    </row>
    <row r="59" spans="1:38" s="10" customFormat="1" ht="15" x14ac:dyDescent="0.25">
      <c r="A59" s="33" t="s">
        <v>208</v>
      </c>
      <c r="B59" s="33" t="s">
        <v>209</v>
      </c>
      <c r="C59" s="33" t="s">
        <v>61</v>
      </c>
      <c r="D59" s="69" t="s">
        <v>210</v>
      </c>
      <c r="E59" s="54">
        <f t="shared" ref="E59:E61" si="183">SUM(F59)</f>
        <v>1000</v>
      </c>
      <c r="F59" s="56">
        <v>1000</v>
      </c>
      <c r="G59" s="56"/>
      <c r="H59" s="56"/>
      <c r="I59" s="56"/>
      <c r="J59" s="37">
        <f t="shared" si="139"/>
        <v>0</v>
      </c>
      <c r="K59" s="56"/>
      <c r="L59" s="56"/>
      <c r="M59" s="56"/>
      <c r="N59" s="56"/>
      <c r="O59" s="56"/>
      <c r="P59" s="54">
        <f t="shared" ref="P59:P61" si="184">SUM(Q59)</f>
        <v>0</v>
      </c>
      <c r="Q59" s="56"/>
      <c r="R59" s="56"/>
      <c r="S59" s="56"/>
      <c r="T59" s="56"/>
      <c r="U59" s="37">
        <f t="shared" si="158"/>
        <v>0</v>
      </c>
      <c r="V59" s="56"/>
      <c r="W59" s="56"/>
      <c r="X59" s="56"/>
      <c r="Y59" s="56"/>
      <c r="Z59" s="56"/>
      <c r="AA59" s="54">
        <f t="shared" si="171"/>
        <v>1000</v>
      </c>
      <c r="AB59" s="54">
        <f t="shared" si="172"/>
        <v>1000</v>
      </c>
      <c r="AC59" s="54">
        <f t="shared" si="173"/>
        <v>0</v>
      </c>
      <c r="AD59" s="54">
        <f t="shared" si="174"/>
        <v>0</v>
      </c>
      <c r="AE59" s="54">
        <f t="shared" si="175"/>
        <v>0</v>
      </c>
      <c r="AF59" s="54">
        <f t="shared" si="176"/>
        <v>0</v>
      </c>
      <c r="AG59" s="54">
        <f t="shared" si="177"/>
        <v>0</v>
      </c>
      <c r="AH59" s="54">
        <f t="shared" si="178"/>
        <v>0</v>
      </c>
      <c r="AI59" s="54">
        <f t="shared" si="179"/>
        <v>0</v>
      </c>
      <c r="AJ59" s="54">
        <f t="shared" si="180"/>
        <v>0</v>
      </c>
      <c r="AK59" s="54">
        <f t="shared" si="181"/>
        <v>0</v>
      </c>
      <c r="AL59" s="82">
        <f t="shared" si="182"/>
        <v>1000</v>
      </c>
    </row>
    <row r="60" spans="1:38" s="10" customFormat="1" ht="27.6" customHeight="1" x14ac:dyDescent="0.25">
      <c r="A60" s="29" t="s">
        <v>123</v>
      </c>
      <c r="B60" s="29" t="s">
        <v>124</v>
      </c>
      <c r="C60" s="29" t="s">
        <v>61</v>
      </c>
      <c r="D60" s="69" t="s">
        <v>198</v>
      </c>
      <c r="E60" s="54">
        <f t="shared" si="183"/>
        <v>73600</v>
      </c>
      <c r="F60" s="56">
        <v>73600</v>
      </c>
      <c r="G60" s="56"/>
      <c r="H60" s="56"/>
      <c r="I60" s="56"/>
      <c r="J60" s="37">
        <f t="shared" si="139"/>
        <v>0</v>
      </c>
      <c r="K60" s="56"/>
      <c r="L60" s="56"/>
      <c r="M60" s="56"/>
      <c r="N60" s="56"/>
      <c r="O60" s="56"/>
      <c r="P60" s="54">
        <f t="shared" si="184"/>
        <v>0</v>
      </c>
      <c r="Q60" s="56"/>
      <c r="R60" s="56"/>
      <c r="S60" s="56"/>
      <c r="T60" s="56"/>
      <c r="U60" s="37">
        <f t="shared" si="158"/>
        <v>0</v>
      </c>
      <c r="V60" s="56"/>
      <c r="W60" s="56"/>
      <c r="X60" s="56"/>
      <c r="Y60" s="56"/>
      <c r="Z60" s="56"/>
      <c r="AA60" s="54">
        <f t="shared" si="171"/>
        <v>73600</v>
      </c>
      <c r="AB60" s="54">
        <f t="shared" si="172"/>
        <v>73600</v>
      </c>
      <c r="AC60" s="54">
        <f t="shared" si="173"/>
        <v>0</v>
      </c>
      <c r="AD60" s="54">
        <f t="shared" si="174"/>
        <v>0</v>
      </c>
      <c r="AE60" s="54">
        <f t="shared" si="175"/>
        <v>0</v>
      </c>
      <c r="AF60" s="54">
        <f t="shared" si="176"/>
        <v>0</v>
      </c>
      <c r="AG60" s="54">
        <f t="shared" si="177"/>
        <v>0</v>
      </c>
      <c r="AH60" s="54">
        <f t="shared" si="178"/>
        <v>0</v>
      </c>
      <c r="AI60" s="54">
        <f t="shared" si="179"/>
        <v>0</v>
      </c>
      <c r="AJ60" s="54">
        <f t="shared" si="180"/>
        <v>0</v>
      </c>
      <c r="AK60" s="54">
        <f t="shared" si="181"/>
        <v>0</v>
      </c>
      <c r="AL60" s="82">
        <f t="shared" si="182"/>
        <v>73600</v>
      </c>
    </row>
    <row r="61" spans="1:38" s="10" customFormat="1" ht="34.5" hidden="1" customHeight="1" x14ac:dyDescent="0.25">
      <c r="A61" s="58" t="s">
        <v>242</v>
      </c>
      <c r="B61" s="58" t="s">
        <v>243</v>
      </c>
      <c r="C61" s="58" t="s">
        <v>61</v>
      </c>
      <c r="D61" s="70" t="s">
        <v>244</v>
      </c>
      <c r="E61" s="54">
        <f t="shared" si="183"/>
        <v>0</v>
      </c>
      <c r="F61" s="56"/>
      <c r="G61" s="56"/>
      <c r="H61" s="56"/>
      <c r="I61" s="56"/>
      <c r="J61" s="37"/>
      <c r="K61" s="56"/>
      <c r="L61" s="56"/>
      <c r="M61" s="56"/>
      <c r="N61" s="56"/>
      <c r="O61" s="56"/>
      <c r="P61" s="54">
        <f t="shared" si="184"/>
        <v>0</v>
      </c>
      <c r="Q61" s="56"/>
      <c r="R61" s="56"/>
      <c r="S61" s="56"/>
      <c r="T61" s="56"/>
      <c r="U61" s="37"/>
      <c r="V61" s="56"/>
      <c r="W61" s="56"/>
      <c r="X61" s="56"/>
      <c r="Y61" s="56"/>
      <c r="Z61" s="56"/>
      <c r="AA61" s="54">
        <f t="shared" ref="AA61" si="185">SUM(E61+P61)</f>
        <v>0</v>
      </c>
      <c r="AB61" s="54">
        <f t="shared" ref="AB61" si="186">SUM(F61+Q61)</f>
        <v>0</v>
      </c>
      <c r="AC61" s="54">
        <f t="shared" ref="AC61" si="187">SUM(G61+R61)</f>
        <v>0</v>
      </c>
      <c r="AD61" s="54">
        <f t="shared" ref="AD61" si="188">SUM(H61+S61)</f>
        <v>0</v>
      </c>
      <c r="AE61" s="54">
        <f t="shared" ref="AE61" si="189">SUM(I61+T61)</f>
        <v>0</v>
      </c>
      <c r="AF61" s="54">
        <f t="shared" ref="AF61" si="190">SUM(J61+U61)</f>
        <v>0</v>
      </c>
      <c r="AG61" s="54">
        <f t="shared" ref="AG61" si="191">SUM(K61+V61)</f>
        <v>0</v>
      </c>
      <c r="AH61" s="54">
        <f t="shared" ref="AH61" si="192">SUM(L61+W61)</f>
        <v>0</v>
      </c>
      <c r="AI61" s="54">
        <f t="shared" ref="AI61" si="193">SUM(M61+X61)</f>
        <v>0</v>
      </c>
      <c r="AJ61" s="54">
        <f t="shared" ref="AJ61" si="194">SUM(N61+Y61)</f>
        <v>0</v>
      </c>
      <c r="AK61" s="54">
        <f t="shared" ref="AK61" si="195">SUM(O61+Z61)</f>
        <v>0</v>
      </c>
      <c r="AL61" s="82">
        <f t="shared" ref="AL61" si="196">SUM(AA61+AF61)</f>
        <v>0</v>
      </c>
    </row>
    <row r="62" spans="1:38" s="10" customFormat="1" ht="15" x14ac:dyDescent="0.25">
      <c r="A62" s="30" t="s">
        <v>125</v>
      </c>
      <c r="B62" s="30" t="s">
        <v>126</v>
      </c>
      <c r="C62" s="30" t="s">
        <v>63</v>
      </c>
      <c r="D62" s="44" t="s">
        <v>127</v>
      </c>
      <c r="E62" s="54">
        <f t="shared" si="153"/>
        <v>6277368</v>
      </c>
      <c r="F62" s="56">
        <v>6277368</v>
      </c>
      <c r="G62" s="56"/>
      <c r="H62" s="56"/>
      <c r="I62" s="56"/>
      <c r="J62" s="37">
        <f t="shared" si="139"/>
        <v>0</v>
      </c>
      <c r="K62" s="56"/>
      <c r="L62" s="56"/>
      <c r="M62" s="56"/>
      <c r="N62" s="56"/>
      <c r="O62" s="56"/>
      <c r="P62" s="54">
        <f t="shared" si="154"/>
        <v>0</v>
      </c>
      <c r="Q62" s="56"/>
      <c r="R62" s="56"/>
      <c r="S62" s="56"/>
      <c r="T62" s="56"/>
      <c r="U62" s="37">
        <f t="shared" si="140"/>
        <v>0</v>
      </c>
      <c r="V62" s="56"/>
      <c r="W62" s="56"/>
      <c r="X62" s="56"/>
      <c r="Y62" s="56"/>
      <c r="Z62" s="56"/>
      <c r="AA62" s="54">
        <f t="shared" si="141"/>
        <v>6277368</v>
      </c>
      <c r="AB62" s="54">
        <f t="shared" si="142"/>
        <v>6277368</v>
      </c>
      <c r="AC62" s="54">
        <f t="shared" si="143"/>
        <v>0</v>
      </c>
      <c r="AD62" s="54">
        <f t="shared" si="144"/>
        <v>0</v>
      </c>
      <c r="AE62" s="54">
        <f t="shared" si="145"/>
        <v>0</v>
      </c>
      <c r="AF62" s="54">
        <f t="shared" si="146"/>
        <v>0</v>
      </c>
      <c r="AG62" s="54">
        <f t="shared" si="147"/>
        <v>0</v>
      </c>
      <c r="AH62" s="54">
        <f t="shared" si="148"/>
        <v>0</v>
      </c>
      <c r="AI62" s="54">
        <f t="shared" si="149"/>
        <v>0</v>
      </c>
      <c r="AJ62" s="54">
        <f t="shared" si="150"/>
        <v>0</v>
      </c>
      <c r="AK62" s="54">
        <f t="shared" si="151"/>
        <v>0</v>
      </c>
      <c r="AL62" s="82">
        <f t="shared" si="152"/>
        <v>6277368</v>
      </c>
    </row>
    <row r="63" spans="1:38" s="1" customFormat="1" ht="14.25" x14ac:dyDescent="0.2">
      <c r="A63" s="49" t="s">
        <v>231</v>
      </c>
      <c r="B63" s="49"/>
      <c r="C63" s="49"/>
      <c r="D63" s="77" t="s">
        <v>232</v>
      </c>
      <c r="E63" s="50">
        <f t="shared" ref="E63:O63" si="197">SUM(E64)</f>
        <v>1800000</v>
      </c>
      <c r="F63" s="50">
        <f t="shared" si="197"/>
        <v>1800000</v>
      </c>
      <c r="G63" s="50">
        <f t="shared" si="197"/>
        <v>1281347</v>
      </c>
      <c r="H63" s="50">
        <f t="shared" si="197"/>
        <v>49000</v>
      </c>
      <c r="I63" s="50">
        <f t="shared" si="197"/>
        <v>0</v>
      </c>
      <c r="J63" s="50">
        <f t="shared" si="197"/>
        <v>0</v>
      </c>
      <c r="K63" s="50">
        <f t="shared" si="197"/>
        <v>0</v>
      </c>
      <c r="L63" s="50">
        <f t="shared" si="197"/>
        <v>0</v>
      </c>
      <c r="M63" s="50">
        <f t="shared" si="197"/>
        <v>0</v>
      </c>
      <c r="N63" s="50">
        <f t="shared" si="197"/>
        <v>0</v>
      </c>
      <c r="O63" s="50">
        <f t="shared" si="197"/>
        <v>0</v>
      </c>
      <c r="P63" s="50">
        <f t="shared" ref="P63:AL63" si="198">SUM(P64)</f>
        <v>0</v>
      </c>
      <c r="Q63" s="50">
        <f t="shared" si="198"/>
        <v>0</v>
      </c>
      <c r="R63" s="50">
        <f t="shared" si="198"/>
        <v>0</v>
      </c>
      <c r="S63" s="50">
        <f t="shared" si="198"/>
        <v>0</v>
      </c>
      <c r="T63" s="50">
        <f t="shared" si="198"/>
        <v>0</v>
      </c>
      <c r="U63" s="50">
        <f t="shared" si="198"/>
        <v>0</v>
      </c>
      <c r="V63" s="50">
        <f t="shared" si="198"/>
        <v>0</v>
      </c>
      <c r="W63" s="50">
        <f t="shared" si="198"/>
        <v>0</v>
      </c>
      <c r="X63" s="50">
        <f t="shared" si="198"/>
        <v>0</v>
      </c>
      <c r="Y63" s="50">
        <f t="shared" si="198"/>
        <v>0</v>
      </c>
      <c r="Z63" s="50">
        <f t="shared" si="198"/>
        <v>0</v>
      </c>
      <c r="AA63" s="50">
        <f t="shared" si="198"/>
        <v>1800000</v>
      </c>
      <c r="AB63" s="50">
        <f t="shared" si="198"/>
        <v>1800000</v>
      </c>
      <c r="AC63" s="50">
        <f t="shared" si="198"/>
        <v>1281347</v>
      </c>
      <c r="AD63" s="50">
        <f t="shared" si="198"/>
        <v>49000</v>
      </c>
      <c r="AE63" s="50">
        <f t="shared" si="198"/>
        <v>0</v>
      </c>
      <c r="AF63" s="50">
        <f t="shared" si="198"/>
        <v>0</v>
      </c>
      <c r="AG63" s="50">
        <f t="shared" si="198"/>
        <v>0</v>
      </c>
      <c r="AH63" s="50">
        <f t="shared" si="198"/>
        <v>0</v>
      </c>
      <c r="AI63" s="50">
        <f t="shared" si="198"/>
        <v>0</v>
      </c>
      <c r="AJ63" s="50">
        <f t="shared" si="198"/>
        <v>0</v>
      </c>
      <c r="AK63" s="50">
        <f t="shared" si="198"/>
        <v>0</v>
      </c>
      <c r="AL63" s="84">
        <f t="shared" si="198"/>
        <v>1800000</v>
      </c>
    </row>
    <row r="64" spans="1:38" s="1" customFormat="1" ht="14.25" x14ac:dyDescent="0.2">
      <c r="A64" s="49" t="s">
        <v>233</v>
      </c>
      <c r="B64" s="49"/>
      <c r="C64" s="49"/>
      <c r="D64" s="77" t="s">
        <v>232</v>
      </c>
      <c r="E64" s="50">
        <f t="shared" ref="E64:O64" si="199">SUM(E65:E66)</f>
        <v>1800000</v>
      </c>
      <c r="F64" s="50">
        <f t="shared" si="199"/>
        <v>1800000</v>
      </c>
      <c r="G64" s="50">
        <f t="shared" si="199"/>
        <v>1281347</v>
      </c>
      <c r="H64" s="50">
        <f t="shared" si="199"/>
        <v>49000</v>
      </c>
      <c r="I64" s="50">
        <f t="shared" si="199"/>
        <v>0</v>
      </c>
      <c r="J64" s="50">
        <f t="shared" si="199"/>
        <v>0</v>
      </c>
      <c r="K64" s="50">
        <f t="shared" si="199"/>
        <v>0</v>
      </c>
      <c r="L64" s="50">
        <f t="shared" si="199"/>
        <v>0</v>
      </c>
      <c r="M64" s="50">
        <f t="shared" si="199"/>
        <v>0</v>
      </c>
      <c r="N64" s="50">
        <f t="shared" si="199"/>
        <v>0</v>
      </c>
      <c r="O64" s="50">
        <f t="shared" si="199"/>
        <v>0</v>
      </c>
      <c r="P64" s="50">
        <f t="shared" ref="P64:AL64" si="200">SUM(P65:P66)</f>
        <v>0</v>
      </c>
      <c r="Q64" s="50">
        <f t="shared" si="200"/>
        <v>0</v>
      </c>
      <c r="R64" s="50">
        <f t="shared" si="200"/>
        <v>0</v>
      </c>
      <c r="S64" s="50">
        <f t="shared" si="200"/>
        <v>0</v>
      </c>
      <c r="T64" s="50">
        <f t="shared" si="200"/>
        <v>0</v>
      </c>
      <c r="U64" s="50">
        <f t="shared" si="200"/>
        <v>0</v>
      </c>
      <c r="V64" s="50">
        <f t="shared" si="200"/>
        <v>0</v>
      </c>
      <c r="W64" s="50">
        <f t="shared" si="200"/>
        <v>0</v>
      </c>
      <c r="X64" s="50">
        <f t="shared" si="200"/>
        <v>0</v>
      </c>
      <c r="Y64" s="50">
        <f t="shared" si="200"/>
        <v>0</v>
      </c>
      <c r="Z64" s="50">
        <f t="shared" si="200"/>
        <v>0</v>
      </c>
      <c r="AA64" s="50">
        <f t="shared" si="200"/>
        <v>1800000</v>
      </c>
      <c r="AB64" s="50">
        <f t="shared" si="200"/>
        <v>1800000</v>
      </c>
      <c r="AC64" s="50">
        <f t="shared" si="200"/>
        <v>1281347</v>
      </c>
      <c r="AD64" s="50">
        <f t="shared" si="200"/>
        <v>49000</v>
      </c>
      <c r="AE64" s="50">
        <f t="shared" si="200"/>
        <v>0</v>
      </c>
      <c r="AF64" s="50">
        <f t="shared" si="200"/>
        <v>0</v>
      </c>
      <c r="AG64" s="50">
        <f t="shared" si="200"/>
        <v>0</v>
      </c>
      <c r="AH64" s="50">
        <f t="shared" si="200"/>
        <v>0</v>
      </c>
      <c r="AI64" s="50">
        <f t="shared" si="200"/>
        <v>0</v>
      </c>
      <c r="AJ64" s="50">
        <f t="shared" si="200"/>
        <v>0</v>
      </c>
      <c r="AK64" s="50">
        <f t="shared" si="200"/>
        <v>0</v>
      </c>
      <c r="AL64" s="84">
        <f t="shared" si="200"/>
        <v>1800000</v>
      </c>
    </row>
    <row r="65" spans="1:38" s="1" customFormat="1" ht="18" customHeight="1" x14ac:dyDescent="0.2">
      <c r="A65" s="29" t="s">
        <v>234</v>
      </c>
      <c r="B65" s="25" t="s">
        <v>112</v>
      </c>
      <c r="C65" s="24" t="s">
        <v>49</v>
      </c>
      <c r="D65" s="51" t="s">
        <v>178</v>
      </c>
      <c r="E65" s="54">
        <f t="shared" ref="E65:E66" si="201">SUM(F65)</f>
        <v>1738856</v>
      </c>
      <c r="F65" s="56">
        <v>1738856</v>
      </c>
      <c r="G65" s="56">
        <v>1281347</v>
      </c>
      <c r="H65" s="56">
        <v>49000</v>
      </c>
      <c r="I65" s="56"/>
      <c r="J65" s="37"/>
      <c r="K65" s="56"/>
      <c r="L65" s="56"/>
      <c r="M65" s="56"/>
      <c r="N65" s="56"/>
      <c r="O65" s="56"/>
      <c r="P65" s="54">
        <f t="shared" ref="P65:P66" si="202">SUM(Q65)</f>
        <v>0</v>
      </c>
      <c r="Q65" s="56"/>
      <c r="R65" s="56"/>
      <c r="S65" s="56"/>
      <c r="T65" s="56"/>
      <c r="U65" s="37"/>
      <c r="V65" s="56"/>
      <c r="W65" s="56"/>
      <c r="X65" s="56"/>
      <c r="Y65" s="56"/>
      <c r="Z65" s="56"/>
      <c r="AA65" s="54">
        <f t="shared" ref="AA65:AK66" si="203">SUM(E65+P65)</f>
        <v>1738856</v>
      </c>
      <c r="AB65" s="54">
        <f t="shared" si="203"/>
        <v>1738856</v>
      </c>
      <c r="AC65" s="54">
        <f t="shared" si="203"/>
        <v>1281347</v>
      </c>
      <c r="AD65" s="54">
        <f t="shared" si="203"/>
        <v>49000</v>
      </c>
      <c r="AE65" s="54">
        <f t="shared" si="203"/>
        <v>0</v>
      </c>
      <c r="AF65" s="54">
        <f t="shared" si="203"/>
        <v>0</v>
      </c>
      <c r="AG65" s="54">
        <f t="shared" si="203"/>
        <v>0</v>
      </c>
      <c r="AH65" s="54">
        <f t="shared" si="203"/>
        <v>0</v>
      </c>
      <c r="AI65" s="54">
        <f t="shared" si="203"/>
        <v>0</v>
      </c>
      <c r="AJ65" s="54">
        <f t="shared" si="203"/>
        <v>0</v>
      </c>
      <c r="AK65" s="54">
        <f t="shared" si="203"/>
        <v>0</v>
      </c>
      <c r="AL65" s="82">
        <f t="shared" si="152"/>
        <v>1738856</v>
      </c>
    </row>
    <row r="66" spans="1:38" s="1" customFormat="1" ht="15" x14ac:dyDescent="0.25">
      <c r="A66" s="30" t="s">
        <v>235</v>
      </c>
      <c r="B66" s="30" t="s">
        <v>77</v>
      </c>
      <c r="C66" s="30" t="s">
        <v>55</v>
      </c>
      <c r="D66" s="45" t="s">
        <v>76</v>
      </c>
      <c r="E66" s="54">
        <f t="shared" si="201"/>
        <v>61144</v>
      </c>
      <c r="F66" s="56">
        <v>61144</v>
      </c>
      <c r="G66" s="56"/>
      <c r="H66" s="56"/>
      <c r="I66" s="56"/>
      <c r="J66" s="37"/>
      <c r="K66" s="56"/>
      <c r="L66" s="56"/>
      <c r="M66" s="56"/>
      <c r="N66" s="56"/>
      <c r="O66" s="56"/>
      <c r="P66" s="54">
        <f t="shared" si="202"/>
        <v>0</v>
      </c>
      <c r="Q66" s="56"/>
      <c r="R66" s="56"/>
      <c r="S66" s="56"/>
      <c r="T66" s="56"/>
      <c r="U66" s="37"/>
      <c r="V66" s="56"/>
      <c r="W66" s="56"/>
      <c r="X66" s="56"/>
      <c r="Y66" s="56"/>
      <c r="Z66" s="56"/>
      <c r="AA66" s="54">
        <f t="shared" si="203"/>
        <v>61144</v>
      </c>
      <c r="AB66" s="54">
        <f t="shared" si="203"/>
        <v>61144</v>
      </c>
      <c r="AC66" s="54">
        <f t="shared" si="203"/>
        <v>0</v>
      </c>
      <c r="AD66" s="54">
        <f t="shared" si="203"/>
        <v>0</v>
      </c>
      <c r="AE66" s="54">
        <f t="shared" si="203"/>
        <v>0</v>
      </c>
      <c r="AF66" s="54">
        <f t="shared" si="203"/>
        <v>0</v>
      </c>
      <c r="AG66" s="54">
        <f t="shared" si="203"/>
        <v>0</v>
      </c>
      <c r="AH66" s="54">
        <f t="shared" si="203"/>
        <v>0</v>
      </c>
      <c r="AI66" s="54">
        <f t="shared" si="203"/>
        <v>0</v>
      </c>
      <c r="AJ66" s="54">
        <f t="shared" si="203"/>
        <v>0</v>
      </c>
      <c r="AK66" s="54">
        <f t="shared" si="203"/>
        <v>0</v>
      </c>
      <c r="AL66" s="82">
        <f t="shared" si="152"/>
        <v>61144</v>
      </c>
    </row>
    <row r="67" spans="1:38" s="21" customFormat="1" ht="14.25" x14ac:dyDescent="0.2">
      <c r="A67" s="6" t="s">
        <v>78</v>
      </c>
      <c r="B67" s="6"/>
      <c r="C67" s="6"/>
      <c r="D67" s="3" t="s">
        <v>38</v>
      </c>
      <c r="E67" s="18">
        <f t="shared" ref="E67:O67" si="204">SUM(E68)</f>
        <v>25394441</v>
      </c>
      <c r="F67" s="18">
        <f t="shared" si="204"/>
        <v>25394441</v>
      </c>
      <c r="G67" s="18">
        <f t="shared" si="204"/>
        <v>16819558</v>
      </c>
      <c r="H67" s="18">
        <f t="shared" si="204"/>
        <v>2697240</v>
      </c>
      <c r="I67" s="18">
        <f t="shared" si="204"/>
        <v>0</v>
      </c>
      <c r="J67" s="18">
        <f t="shared" si="204"/>
        <v>482400</v>
      </c>
      <c r="K67" s="18">
        <f t="shared" si="204"/>
        <v>0</v>
      </c>
      <c r="L67" s="18">
        <f t="shared" si="204"/>
        <v>482400</v>
      </c>
      <c r="M67" s="18">
        <f t="shared" si="204"/>
        <v>343625</v>
      </c>
      <c r="N67" s="18">
        <f t="shared" si="204"/>
        <v>0</v>
      </c>
      <c r="O67" s="18">
        <f t="shared" si="204"/>
        <v>0</v>
      </c>
      <c r="P67" s="18">
        <f t="shared" ref="P67:AK67" si="205">SUM(P68)</f>
        <v>0</v>
      </c>
      <c r="Q67" s="18">
        <f t="shared" si="205"/>
        <v>0</v>
      </c>
      <c r="R67" s="18">
        <f t="shared" si="205"/>
        <v>0</v>
      </c>
      <c r="S67" s="18">
        <f t="shared" si="205"/>
        <v>0</v>
      </c>
      <c r="T67" s="18">
        <f t="shared" si="205"/>
        <v>0</v>
      </c>
      <c r="U67" s="18">
        <f t="shared" si="205"/>
        <v>0</v>
      </c>
      <c r="V67" s="18">
        <f t="shared" si="205"/>
        <v>0</v>
      </c>
      <c r="W67" s="18">
        <f t="shared" si="205"/>
        <v>0</v>
      </c>
      <c r="X67" s="18">
        <f t="shared" si="205"/>
        <v>0</v>
      </c>
      <c r="Y67" s="18">
        <f t="shared" si="205"/>
        <v>0</v>
      </c>
      <c r="Z67" s="18">
        <f t="shared" si="205"/>
        <v>0</v>
      </c>
      <c r="AA67" s="18">
        <f t="shared" si="205"/>
        <v>25394441</v>
      </c>
      <c r="AB67" s="18">
        <f t="shared" si="205"/>
        <v>25394441</v>
      </c>
      <c r="AC67" s="18">
        <f t="shared" si="205"/>
        <v>16819558</v>
      </c>
      <c r="AD67" s="18">
        <f t="shared" si="205"/>
        <v>2697240</v>
      </c>
      <c r="AE67" s="18">
        <f t="shared" si="205"/>
        <v>0</v>
      </c>
      <c r="AF67" s="18">
        <f t="shared" si="205"/>
        <v>482400</v>
      </c>
      <c r="AG67" s="18">
        <f t="shared" si="205"/>
        <v>0</v>
      </c>
      <c r="AH67" s="18">
        <f t="shared" si="205"/>
        <v>482400</v>
      </c>
      <c r="AI67" s="18">
        <f t="shared" si="205"/>
        <v>343625</v>
      </c>
      <c r="AJ67" s="18">
        <f t="shared" si="205"/>
        <v>0</v>
      </c>
      <c r="AK67" s="18">
        <f t="shared" si="205"/>
        <v>0</v>
      </c>
      <c r="AL67" s="18">
        <f t="shared" ref="AL67" si="206">SUM(AL68)</f>
        <v>25876841</v>
      </c>
    </row>
    <row r="68" spans="1:38" s="21" customFormat="1" ht="14.25" x14ac:dyDescent="0.2">
      <c r="A68" s="6" t="s">
        <v>80</v>
      </c>
      <c r="B68" s="6"/>
      <c r="C68" s="6"/>
      <c r="D68" s="3" t="s">
        <v>38</v>
      </c>
      <c r="E68" s="18">
        <f>SUM(E69:E76)</f>
        <v>25394441</v>
      </c>
      <c r="F68" s="18">
        <f t="shared" ref="F68:AL68" si="207">SUM(F69:F76)</f>
        <v>25394441</v>
      </c>
      <c r="G68" s="18">
        <f t="shared" si="207"/>
        <v>16819558</v>
      </c>
      <c r="H68" s="18">
        <f t="shared" si="207"/>
        <v>2697240</v>
      </c>
      <c r="I68" s="18">
        <f t="shared" si="207"/>
        <v>0</v>
      </c>
      <c r="J68" s="18">
        <f t="shared" si="207"/>
        <v>482400</v>
      </c>
      <c r="K68" s="18">
        <f t="shared" si="207"/>
        <v>0</v>
      </c>
      <c r="L68" s="18">
        <f t="shared" si="207"/>
        <v>482400</v>
      </c>
      <c r="M68" s="18">
        <f t="shared" si="207"/>
        <v>343625</v>
      </c>
      <c r="N68" s="18">
        <f t="shared" si="207"/>
        <v>0</v>
      </c>
      <c r="O68" s="18">
        <f t="shared" si="207"/>
        <v>0</v>
      </c>
      <c r="P68" s="18">
        <f t="shared" si="207"/>
        <v>0</v>
      </c>
      <c r="Q68" s="18">
        <f t="shared" si="207"/>
        <v>0</v>
      </c>
      <c r="R68" s="18">
        <f t="shared" si="207"/>
        <v>0</v>
      </c>
      <c r="S68" s="18">
        <f t="shared" si="207"/>
        <v>0</v>
      </c>
      <c r="T68" s="18">
        <f t="shared" si="207"/>
        <v>0</v>
      </c>
      <c r="U68" s="18">
        <f t="shared" si="207"/>
        <v>0</v>
      </c>
      <c r="V68" s="18">
        <f t="shared" si="207"/>
        <v>0</v>
      </c>
      <c r="W68" s="18">
        <f t="shared" si="207"/>
        <v>0</v>
      </c>
      <c r="X68" s="18">
        <f t="shared" si="207"/>
        <v>0</v>
      </c>
      <c r="Y68" s="18">
        <f t="shared" si="207"/>
        <v>0</v>
      </c>
      <c r="Z68" s="18">
        <f t="shared" si="207"/>
        <v>0</v>
      </c>
      <c r="AA68" s="18">
        <f t="shared" si="207"/>
        <v>25394441</v>
      </c>
      <c r="AB68" s="18">
        <f t="shared" si="207"/>
        <v>25394441</v>
      </c>
      <c r="AC68" s="18">
        <f t="shared" si="207"/>
        <v>16819558</v>
      </c>
      <c r="AD68" s="18">
        <f t="shared" si="207"/>
        <v>2697240</v>
      </c>
      <c r="AE68" s="18">
        <f t="shared" si="207"/>
        <v>0</v>
      </c>
      <c r="AF68" s="18">
        <f t="shared" si="207"/>
        <v>482400</v>
      </c>
      <c r="AG68" s="18">
        <f t="shared" si="207"/>
        <v>0</v>
      </c>
      <c r="AH68" s="18">
        <f t="shared" si="207"/>
        <v>482400</v>
      </c>
      <c r="AI68" s="18">
        <f t="shared" si="207"/>
        <v>343625</v>
      </c>
      <c r="AJ68" s="18">
        <f t="shared" si="207"/>
        <v>0</v>
      </c>
      <c r="AK68" s="18">
        <f t="shared" si="207"/>
        <v>0</v>
      </c>
      <c r="AL68" s="18">
        <f t="shared" si="207"/>
        <v>25876841</v>
      </c>
    </row>
    <row r="69" spans="1:38" s="10" customFormat="1" ht="18.75" customHeight="1" x14ac:dyDescent="0.2">
      <c r="A69" s="25" t="s">
        <v>13</v>
      </c>
      <c r="B69" s="25" t="s">
        <v>112</v>
      </c>
      <c r="C69" s="24" t="s">
        <v>49</v>
      </c>
      <c r="D69" s="51" t="s">
        <v>178</v>
      </c>
      <c r="E69" s="54">
        <f>SUM(F69)</f>
        <v>592508</v>
      </c>
      <c r="F69" s="54">
        <v>592508</v>
      </c>
      <c r="G69" s="54">
        <v>446370</v>
      </c>
      <c r="H69" s="54">
        <v>33233</v>
      </c>
      <c r="I69" s="54"/>
      <c r="J69" s="37">
        <f t="shared" ref="J69:J75" si="208">SUM(L69+O69)</f>
        <v>0</v>
      </c>
      <c r="K69" s="54"/>
      <c r="L69" s="54"/>
      <c r="M69" s="54"/>
      <c r="N69" s="54"/>
      <c r="O69" s="54"/>
      <c r="P69" s="54">
        <f>SUM(Q69)</f>
        <v>0</v>
      </c>
      <c r="Q69" s="54"/>
      <c r="R69" s="54"/>
      <c r="S69" s="54"/>
      <c r="T69" s="54"/>
      <c r="U69" s="37">
        <f t="shared" ref="U69:U75" si="209">SUM(W69+Z69)</f>
        <v>0</v>
      </c>
      <c r="V69" s="54"/>
      <c r="W69" s="54"/>
      <c r="X69" s="54"/>
      <c r="Y69" s="54"/>
      <c r="Z69" s="54"/>
      <c r="AA69" s="54">
        <f t="shared" ref="AA69:AA75" si="210">SUM(E69+P69)</f>
        <v>592508</v>
      </c>
      <c r="AB69" s="54">
        <f t="shared" ref="AB69:AB75" si="211">SUM(F69+Q69)</f>
        <v>592508</v>
      </c>
      <c r="AC69" s="54">
        <f t="shared" ref="AC69:AC75" si="212">SUM(G69+R69)</f>
        <v>446370</v>
      </c>
      <c r="AD69" s="54">
        <f t="shared" ref="AD69:AD75" si="213">SUM(H69+S69)</f>
        <v>33233</v>
      </c>
      <c r="AE69" s="54">
        <f t="shared" ref="AE69:AE75" si="214">SUM(I69+T69)</f>
        <v>0</v>
      </c>
      <c r="AF69" s="54">
        <f t="shared" ref="AF69:AF75" si="215">SUM(J69+U69)</f>
        <v>0</v>
      </c>
      <c r="AG69" s="54">
        <f t="shared" ref="AG69:AG75" si="216">SUM(K69+V69)</f>
        <v>0</v>
      </c>
      <c r="AH69" s="54">
        <f t="shared" ref="AH69:AH75" si="217">SUM(L69+W69)</f>
        <v>0</v>
      </c>
      <c r="AI69" s="54">
        <f t="shared" ref="AI69:AI75" si="218">SUM(M69+X69)</f>
        <v>0</v>
      </c>
      <c r="AJ69" s="54">
        <f t="shared" ref="AJ69:AJ75" si="219">SUM(N69+Y69)</f>
        <v>0</v>
      </c>
      <c r="AK69" s="54">
        <f t="shared" ref="AK69:AK75" si="220">SUM(O69+Z69)</f>
        <v>0</v>
      </c>
      <c r="AL69" s="82">
        <f t="shared" ref="AL69:AL76" si="221">SUM(AA69+AF69)</f>
        <v>592508</v>
      </c>
    </row>
    <row r="70" spans="1:38" s="10" customFormat="1" ht="15" x14ac:dyDescent="0.25">
      <c r="A70" s="29" t="s">
        <v>184</v>
      </c>
      <c r="B70" s="29" t="s">
        <v>185</v>
      </c>
      <c r="C70" s="30" t="s">
        <v>59</v>
      </c>
      <c r="D70" s="69" t="s">
        <v>171</v>
      </c>
      <c r="E70" s="54">
        <f>SUM(F70)</f>
        <v>8314947</v>
      </c>
      <c r="F70" s="56">
        <v>8314947</v>
      </c>
      <c r="G70" s="56">
        <v>6088740</v>
      </c>
      <c r="H70" s="56">
        <v>607714</v>
      </c>
      <c r="I70" s="56"/>
      <c r="J70" s="37">
        <f>SUM(L70+O70)</f>
        <v>452000</v>
      </c>
      <c r="K70" s="56"/>
      <c r="L70" s="56">
        <v>452000</v>
      </c>
      <c r="M70" s="56">
        <v>343625</v>
      </c>
      <c r="N70" s="56"/>
      <c r="O70" s="56"/>
      <c r="P70" s="54">
        <f>SUM(Q70)</f>
        <v>0</v>
      </c>
      <c r="Q70" s="56"/>
      <c r="R70" s="56"/>
      <c r="S70" s="56"/>
      <c r="T70" s="56"/>
      <c r="U70" s="37">
        <f>SUM(W70+Z70)</f>
        <v>0</v>
      </c>
      <c r="V70" s="56"/>
      <c r="W70" s="56"/>
      <c r="X70" s="56"/>
      <c r="Y70" s="56"/>
      <c r="Z70" s="56"/>
      <c r="AA70" s="54">
        <f t="shared" ref="AA70:AK70" si="222">SUM(E70+P70)</f>
        <v>8314947</v>
      </c>
      <c r="AB70" s="54">
        <f t="shared" si="222"/>
        <v>8314947</v>
      </c>
      <c r="AC70" s="54">
        <f t="shared" si="222"/>
        <v>6088740</v>
      </c>
      <c r="AD70" s="54">
        <f t="shared" si="222"/>
        <v>607714</v>
      </c>
      <c r="AE70" s="54">
        <f t="shared" si="222"/>
        <v>0</v>
      </c>
      <c r="AF70" s="54">
        <f t="shared" si="222"/>
        <v>452000</v>
      </c>
      <c r="AG70" s="54">
        <f t="shared" si="222"/>
        <v>0</v>
      </c>
      <c r="AH70" s="54">
        <f t="shared" si="222"/>
        <v>452000</v>
      </c>
      <c r="AI70" s="54">
        <f t="shared" si="222"/>
        <v>343625</v>
      </c>
      <c r="AJ70" s="54">
        <f t="shared" si="222"/>
        <v>0</v>
      </c>
      <c r="AK70" s="54">
        <f t="shared" si="222"/>
        <v>0</v>
      </c>
      <c r="AL70" s="82">
        <f>SUM(AA70+AF70)</f>
        <v>8766947</v>
      </c>
    </row>
    <row r="71" spans="1:38" s="10" customFormat="1" ht="15" x14ac:dyDescent="0.2">
      <c r="A71" s="25" t="s">
        <v>173</v>
      </c>
      <c r="B71" s="25" t="s">
        <v>174</v>
      </c>
      <c r="C71" s="24" t="s">
        <v>68</v>
      </c>
      <c r="D71" s="51" t="s">
        <v>175</v>
      </c>
      <c r="E71" s="54">
        <f t="shared" ref="E71:E76" si="223">SUM(F71)</f>
        <v>3444685</v>
      </c>
      <c r="F71" s="54">
        <v>3444685</v>
      </c>
      <c r="G71" s="54">
        <v>2276790</v>
      </c>
      <c r="H71" s="54">
        <v>294282</v>
      </c>
      <c r="I71" s="54"/>
      <c r="J71" s="37">
        <f t="shared" si="208"/>
        <v>10000</v>
      </c>
      <c r="K71" s="54"/>
      <c r="L71" s="54">
        <v>10000</v>
      </c>
      <c r="M71" s="54"/>
      <c r="N71" s="54"/>
      <c r="O71" s="54"/>
      <c r="P71" s="54">
        <f t="shared" ref="P71:P75" si="224">SUM(Q71)</f>
        <v>0</v>
      </c>
      <c r="Q71" s="54"/>
      <c r="R71" s="54"/>
      <c r="S71" s="54"/>
      <c r="T71" s="54"/>
      <c r="U71" s="37">
        <f t="shared" si="209"/>
        <v>0</v>
      </c>
      <c r="V71" s="54"/>
      <c r="W71" s="54"/>
      <c r="X71" s="54"/>
      <c r="Y71" s="54"/>
      <c r="Z71" s="54"/>
      <c r="AA71" s="54">
        <f t="shared" si="210"/>
        <v>3444685</v>
      </c>
      <c r="AB71" s="54">
        <f t="shared" si="211"/>
        <v>3444685</v>
      </c>
      <c r="AC71" s="54">
        <f t="shared" si="212"/>
        <v>2276790</v>
      </c>
      <c r="AD71" s="54">
        <f t="shared" si="213"/>
        <v>294282</v>
      </c>
      <c r="AE71" s="54">
        <f t="shared" si="214"/>
        <v>0</v>
      </c>
      <c r="AF71" s="54">
        <f t="shared" si="215"/>
        <v>10000</v>
      </c>
      <c r="AG71" s="54">
        <f t="shared" si="216"/>
        <v>0</v>
      </c>
      <c r="AH71" s="54">
        <f t="shared" si="217"/>
        <v>10000</v>
      </c>
      <c r="AI71" s="54">
        <f t="shared" si="218"/>
        <v>0</v>
      </c>
      <c r="AJ71" s="54">
        <f t="shared" si="219"/>
        <v>0</v>
      </c>
      <c r="AK71" s="54">
        <f t="shared" si="220"/>
        <v>0</v>
      </c>
      <c r="AL71" s="82">
        <f t="shared" si="221"/>
        <v>3454685</v>
      </c>
    </row>
    <row r="72" spans="1:38" s="10" customFormat="1" ht="15" x14ac:dyDescent="0.25">
      <c r="A72" s="29" t="s">
        <v>16</v>
      </c>
      <c r="B72" s="29" t="s">
        <v>17</v>
      </c>
      <c r="C72" s="30" t="s">
        <v>68</v>
      </c>
      <c r="D72" s="44" t="s">
        <v>18</v>
      </c>
      <c r="E72" s="54">
        <f t="shared" si="223"/>
        <v>2053221</v>
      </c>
      <c r="F72" s="56">
        <v>2053221</v>
      </c>
      <c r="G72" s="56">
        <v>975260</v>
      </c>
      <c r="H72" s="56">
        <v>271988</v>
      </c>
      <c r="I72" s="56"/>
      <c r="J72" s="37">
        <f t="shared" si="208"/>
        <v>7400</v>
      </c>
      <c r="K72" s="56"/>
      <c r="L72" s="56">
        <v>7400</v>
      </c>
      <c r="M72" s="56"/>
      <c r="N72" s="56"/>
      <c r="O72" s="56"/>
      <c r="P72" s="54">
        <f t="shared" si="224"/>
        <v>0</v>
      </c>
      <c r="Q72" s="56"/>
      <c r="R72" s="56"/>
      <c r="S72" s="56"/>
      <c r="T72" s="56"/>
      <c r="U72" s="37">
        <f t="shared" si="209"/>
        <v>0</v>
      </c>
      <c r="V72" s="56"/>
      <c r="W72" s="56"/>
      <c r="X72" s="56"/>
      <c r="Y72" s="56"/>
      <c r="Z72" s="56"/>
      <c r="AA72" s="54">
        <f t="shared" si="210"/>
        <v>2053221</v>
      </c>
      <c r="AB72" s="54">
        <f t="shared" si="211"/>
        <v>2053221</v>
      </c>
      <c r="AC72" s="54">
        <f t="shared" si="212"/>
        <v>975260</v>
      </c>
      <c r="AD72" s="54">
        <f t="shared" si="213"/>
        <v>271988</v>
      </c>
      <c r="AE72" s="54">
        <f t="shared" si="214"/>
        <v>0</v>
      </c>
      <c r="AF72" s="54">
        <f t="shared" si="215"/>
        <v>7400</v>
      </c>
      <c r="AG72" s="54">
        <f t="shared" si="216"/>
        <v>0</v>
      </c>
      <c r="AH72" s="54">
        <f t="shared" si="217"/>
        <v>7400</v>
      </c>
      <c r="AI72" s="54">
        <f t="shared" si="218"/>
        <v>0</v>
      </c>
      <c r="AJ72" s="54">
        <f t="shared" si="219"/>
        <v>0</v>
      </c>
      <c r="AK72" s="54">
        <f t="shared" si="220"/>
        <v>0</v>
      </c>
      <c r="AL72" s="82">
        <f t="shared" si="221"/>
        <v>2060621</v>
      </c>
    </row>
    <row r="73" spans="1:38" s="10" customFormat="1" ht="15" x14ac:dyDescent="0.25">
      <c r="A73" s="29" t="s">
        <v>19</v>
      </c>
      <c r="B73" s="29" t="s">
        <v>20</v>
      </c>
      <c r="C73" s="30" t="s">
        <v>69</v>
      </c>
      <c r="D73" s="44" t="s">
        <v>21</v>
      </c>
      <c r="E73" s="54">
        <f t="shared" si="223"/>
        <v>9612848</v>
      </c>
      <c r="F73" s="56">
        <v>9612848</v>
      </c>
      <c r="G73" s="56">
        <v>6161900</v>
      </c>
      <c r="H73" s="56">
        <v>1465250</v>
      </c>
      <c r="I73" s="56"/>
      <c r="J73" s="37">
        <f t="shared" si="208"/>
        <v>13000</v>
      </c>
      <c r="K73" s="56"/>
      <c r="L73" s="56">
        <v>13000</v>
      </c>
      <c r="M73" s="56"/>
      <c r="N73" s="56"/>
      <c r="O73" s="56"/>
      <c r="P73" s="54">
        <f t="shared" si="224"/>
        <v>0</v>
      </c>
      <c r="Q73" s="56"/>
      <c r="R73" s="56"/>
      <c r="S73" s="56"/>
      <c r="T73" s="56"/>
      <c r="U73" s="37">
        <f t="shared" si="209"/>
        <v>0</v>
      </c>
      <c r="V73" s="56"/>
      <c r="W73" s="56"/>
      <c r="X73" s="56"/>
      <c r="Y73" s="56"/>
      <c r="Z73" s="56"/>
      <c r="AA73" s="54">
        <f t="shared" si="210"/>
        <v>9612848</v>
      </c>
      <c r="AB73" s="54">
        <f t="shared" si="211"/>
        <v>9612848</v>
      </c>
      <c r="AC73" s="54">
        <f t="shared" si="212"/>
        <v>6161900</v>
      </c>
      <c r="AD73" s="54">
        <f t="shared" si="213"/>
        <v>1465250</v>
      </c>
      <c r="AE73" s="54">
        <f t="shared" si="214"/>
        <v>0</v>
      </c>
      <c r="AF73" s="54">
        <f t="shared" si="215"/>
        <v>13000</v>
      </c>
      <c r="AG73" s="54">
        <f t="shared" si="216"/>
        <v>0</v>
      </c>
      <c r="AH73" s="54">
        <f t="shared" si="217"/>
        <v>13000</v>
      </c>
      <c r="AI73" s="54">
        <f t="shared" si="218"/>
        <v>0</v>
      </c>
      <c r="AJ73" s="54">
        <f t="shared" si="219"/>
        <v>0</v>
      </c>
      <c r="AK73" s="54">
        <f t="shared" si="220"/>
        <v>0</v>
      </c>
      <c r="AL73" s="82">
        <f t="shared" si="221"/>
        <v>9625848</v>
      </c>
    </row>
    <row r="74" spans="1:38" s="10" customFormat="1" ht="15" x14ac:dyDescent="0.25">
      <c r="A74" s="31">
        <v>1014081</v>
      </c>
      <c r="B74" s="31">
        <v>4081</v>
      </c>
      <c r="C74" s="30" t="s">
        <v>70</v>
      </c>
      <c r="D74" s="72" t="s">
        <v>128</v>
      </c>
      <c r="E74" s="54">
        <f t="shared" si="223"/>
        <v>1186232</v>
      </c>
      <c r="F74" s="54">
        <v>1186232</v>
      </c>
      <c r="G74" s="54">
        <v>870498</v>
      </c>
      <c r="H74" s="54">
        <v>24773</v>
      </c>
      <c r="I74" s="54"/>
      <c r="J74" s="37">
        <f t="shared" si="208"/>
        <v>0</v>
      </c>
      <c r="K74" s="54"/>
      <c r="L74" s="54"/>
      <c r="M74" s="54"/>
      <c r="N74" s="54"/>
      <c r="O74" s="54"/>
      <c r="P74" s="54">
        <f t="shared" si="224"/>
        <v>0</v>
      </c>
      <c r="Q74" s="54"/>
      <c r="R74" s="54"/>
      <c r="S74" s="54"/>
      <c r="T74" s="54"/>
      <c r="U74" s="37">
        <f t="shared" si="209"/>
        <v>0</v>
      </c>
      <c r="V74" s="54"/>
      <c r="W74" s="54"/>
      <c r="X74" s="54"/>
      <c r="Y74" s="54"/>
      <c r="Z74" s="54"/>
      <c r="AA74" s="54">
        <f t="shared" si="210"/>
        <v>1186232</v>
      </c>
      <c r="AB74" s="54">
        <f t="shared" si="211"/>
        <v>1186232</v>
      </c>
      <c r="AC74" s="54">
        <f t="shared" si="212"/>
        <v>870498</v>
      </c>
      <c r="AD74" s="54">
        <f t="shared" si="213"/>
        <v>24773</v>
      </c>
      <c r="AE74" s="54">
        <f t="shared" si="214"/>
        <v>0</v>
      </c>
      <c r="AF74" s="54">
        <f t="shared" si="215"/>
        <v>0</v>
      </c>
      <c r="AG74" s="54">
        <f t="shared" si="216"/>
        <v>0</v>
      </c>
      <c r="AH74" s="54">
        <f t="shared" si="217"/>
        <v>0</v>
      </c>
      <c r="AI74" s="54">
        <f t="shared" si="218"/>
        <v>0</v>
      </c>
      <c r="AJ74" s="54">
        <f t="shared" si="219"/>
        <v>0</v>
      </c>
      <c r="AK74" s="54">
        <f t="shared" si="220"/>
        <v>0</v>
      </c>
      <c r="AL74" s="82">
        <f t="shared" si="221"/>
        <v>1186232</v>
      </c>
    </row>
    <row r="75" spans="1:38" s="10" customFormat="1" ht="15" x14ac:dyDescent="0.25">
      <c r="A75" s="31">
        <v>1014082</v>
      </c>
      <c r="B75" s="31">
        <v>4082</v>
      </c>
      <c r="C75" s="30" t="s">
        <v>70</v>
      </c>
      <c r="D75" s="72" t="s">
        <v>129</v>
      </c>
      <c r="E75" s="54">
        <f t="shared" si="223"/>
        <v>140000</v>
      </c>
      <c r="F75" s="54">
        <v>140000</v>
      </c>
      <c r="G75" s="54"/>
      <c r="H75" s="54"/>
      <c r="I75" s="54"/>
      <c r="J75" s="37">
        <f t="shared" si="208"/>
        <v>0</v>
      </c>
      <c r="K75" s="54"/>
      <c r="L75" s="54"/>
      <c r="M75" s="54"/>
      <c r="N75" s="54"/>
      <c r="O75" s="54"/>
      <c r="P75" s="54">
        <f t="shared" si="224"/>
        <v>0</v>
      </c>
      <c r="Q75" s="54"/>
      <c r="R75" s="54"/>
      <c r="S75" s="54"/>
      <c r="T75" s="54"/>
      <c r="U75" s="37">
        <f t="shared" si="209"/>
        <v>0</v>
      </c>
      <c r="V75" s="54"/>
      <c r="W75" s="54"/>
      <c r="X75" s="54"/>
      <c r="Y75" s="54"/>
      <c r="Z75" s="54"/>
      <c r="AA75" s="54">
        <f t="shared" si="210"/>
        <v>140000</v>
      </c>
      <c r="AB75" s="54">
        <f t="shared" si="211"/>
        <v>140000</v>
      </c>
      <c r="AC75" s="54">
        <f t="shared" si="212"/>
        <v>0</v>
      </c>
      <c r="AD75" s="54">
        <f t="shared" si="213"/>
        <v>0</v>
      </c>
      <c r="AE75" s="54">
        <f t="shared" si="214"/>
        <v>0</v>
      </c>
      <c r="AF75" s="54">
        <f t="shared" si="215"/>
        <v>0</v>
      </c>
      <c r="AG75" s="54">
        <f t="shared" si="216"/>
        <v>0</v>
      </c>
      <c r="AH75" s="54">
        <f t="shared" si="217"/>
        <v>0</v>
      </c>
      <c r="AI75" s="54">
        <f t="shared" si="218"/>
        <v>0</v>
      </c>
      <c r="AJ75" s="54">
        <f t="shared" si="219"/>
        <v>0</v>
      </c>
      <c r="AK75" s="54">
        <f t="shared" si="220"/>
        <v>0</v>
      </c>
      <c r="AL75" s="82">
        <f t="shared" si="221"/>
        <v>140000</v>
      </c>
    </row>
    <row r="76" spans="1:38" s="10" customFormat="1" ht="15" x14ac:dyDescent="0.25">
      <c r="A76" s="30" t="s">
        <v>264</v>
      </c>
      <c r="B76" s="30" t="s">
        <v>33</v>
      </c>
      <c r="C76" s="30" t="s">
        <v>72</v>
      </c>
      <c r="D76" s="45" t="s">
        <v>34</v>
      </c>
      <c r="E76" s="54">
        <f t="shared" si="223"/>
        <v>50000</v>
      </c>
      <c r="F76" s="54">
        <v>50000</v>
      </c>
      <c r="G76" s="54"/>
      <c r="H76" s="54"/>
      <c r="I76" s="54"/>
      <c r="J76" s="37">
        <f t="shared" ref="J76" si="225">SUM(L76+O76)</f>
        <v>0</v>
      </c>
      <c r="K76" s="54"/>
      <c r="L76" s="54"/>
      <c r="M76" s="54"/>
      <c r="N76" s="54"/>
      <c r="O76" s="54"/>
      <c r="P76" s="54"/>
      <c r="Q76" s="54"/>
      <c r="R76" s="54"/>
      <c r="S76" s="54"/>
      <c r="T76" s="54"/>
      <c r="U76" s="37"/>
      <c r="V76" s="54"/>
      <c r="W76" s="54"/>
      <c r="X76" s="54"/>
      <c r="Y76" s="54"/>
      <c r="Z76" s="54"/>
      <c r="AA76" s="54">
        <f t="shared" ref="AA76" si="226">SUM(E76+P76)</f>
        <v>50000</v>
      </c>
      <c r="AB76" s="54">
        <f t="shared" ref="AB76" si="227">SUM(F76+Q76)</f>
        <v>50000</v>
      </c>
      <c r="AC76" s="54">
        <f t="shared" ref="AC76" si="228">SUM(G76+R76)</f>
        <v>0</v>
      </c>
      <c r="AD76" s="54">
        <f t="shared" ref="AD76" si="229">SUM(H76+S76)</f>
        <v>0</v>
      </c>
      <c r="AE76" s="54">
        <f t="shared" ref="AE76" si="230">SUM(I76+T76)</f>
        <v>0</v>
      </c>
      <c r="AF76" s="54">
        <f t="shared" ref="AF76" si="231">SUM(J76+U76)</f>
        <v>0</v>
      </c>
      <c r="AG76" s="54">
        <f t="shared" ref="AG76" si="232">SUM(K76+V76)</f>
        <v>0</v>
      </c>
      <c r="AH76" s="54">
        <f t="shared" ref="AH76" si="233">SUM(L76+W76)</f>
        <v>0</v>
      </c>
      <c r="AI76" s="54">
        <f t="shared" ref="AI76" si="234">SUM(M76+X76)</f>
        <v>0</v>
      </c>
      <c r="AJ76" s="54">
        <f t="shared" ref="AJ76" si="235">SUM(N76+Y76)</f>
        <v>0</v>
      </c>
      <c r="AK76" s="54">
        <f t="shared" ref="AK76" si="236">SUM(O76+Z76)</f>
        <v>0</v>
      </c>
      <c r="AL76" s="82">
        <f t="shared" si="221"/>
        <v>50000</v>
      </c>
    </row>
    <row r="77" spans="1:38" s="21" customFormat="1" ht="14.25" x14ac:dyDescent="0.2">
      <c r="A77" s="6" t="s">
        <v>82</v>
      </c>
      <c r="B77" s="6"/>
      <c r="C77" s="6"/>
      <c r="D77" s="3" t="s">
        <v>83</v>
      </c>
      <c r="E77" s="18">
        <f t="shared" ref="E77:O77" si="237">SUM(E78)</f>
        <v>3800000</v>
      </c>
      <c r="F77" s="18">
        <f t="shared" si="237"/>
        <v>3800000</v>
      </c>
      <c r="G77" s="18">
        <f t="shared" si="237"/>
        <v>1974714</v>
      </c>
      <c r="H77" s="18">
        <f t="shared" si="237"/>
        <v>251500</v>
      </c>
      <c r="I77" s="18">
        <f t="shared" si="237"/>
        <v>0</v>
      </c>
      <c r="J77" s="18">
        <f t="shared" si="237"/>
        <v>0</v>
      </c>
      <c r="K77" s="18">
        <f t="shared" si="237"/>
        <v>0</v>
      </c>
      <c r="L77" s="18">
        <f t="shared" si="237"/>
        <v>0</v>
      </c>
      <c r="M77" s="18">
        <f t="shared" si="237"/>
        <v>0</v>
      </c>
      <c r="N77" s="18">
        <f t="shared" si="237"/>
        <v>0</v>
      </c>
      <c r="O77" s="18">
        <f t="shared" si="237"/>
        <v>0</v>
      </c>
      <c r="P77" s="18">
        <f t="shared" ref="P77:AK77" si="238">SUM(P78)</f>
        <v>0</v>
      </c>
      <c r="Q77" s="18">
        <f t="shared" si="238"/>
        <v>0</v>
      </c>
      <c r="R77" s="18">
        <f t="shared" si="238"/>
        <v>0</v>
      </c>
      <c r="S77" s="18">
        <f t="shared" si="238"/>
        <v>0</v>
      </c>
      <c r="T77" s="18">
        <f t="shared" si="238"/>
        <v>0</v>
      </c>
      <c r="U77" s="18">
        <f t="shared" si="238"/>
        <v>0</v>
      </c>
      <c r="V77" s="18">
        <f t="shared" si="238"/>
        <v>0</v>
      </c>
      <c r="W77" s="18">
        <f t="shared" si="238"/>
        <v>0</v>
      </c>
      <c r="X77" s="18">
        <f t="shared" si="238"/>
        <v>0</v>
      </c>
      <c r="Y77" s="18">
        <f t="shared" si="238"/>
        <v>0</v>
      </c>
      <c r="Z77" s="18">
        <f t="shared" si="238"/>
        <v>0</v>
      </c>
      <c r="AA77" s="18">
        <f t="shared" si="238"/>
        <v>3800000</v>
      </c>
      <c r="AB77" s="18">
        <f t="shared" si="238"/>
        <v>3800000</v>
      </c>
      <c r="AC77" s="18">
        <f t="shared" si="238"/>
        <v>1974714</v>
      </c>
      <c r="AD77" s="18">
        <f t="shared" si="238"/>
        <v>251500</v>
      </c>
      <c r="AE77" s="18">
        <f t="shared" si="238"/>
        <v>0</v>
      </c>
      <c r="AF77" s="18">
        <f t="shared" si="238"/>
        <v>0</v>
      </c>
      <c r="AG77" s="18">
        <f t="shared" si="238"/>
        <v>0</v>
      </c>
      <c r="AH77" s="18">
        <f t="shared" si="238"/>
        <v>0</v>
      </c>
      <c r="AI77" s="18">
        <f t="shared" si="238"/>
        <v>0</v>
      </c>
      <c r="AJ77" s="18">
        <f t="shared" si="238"/>
        <v>0</v>
      </c>
      <c r="AK77" s="18">
        <f t="shared" si="238"/>
        <v>0</v>
      </c>
      <c r="AL77" s="18">
        <f t="shared" ref="AL77" si="239">SUM(AL78)</f>
        <v>3800000</v>
      </c>
    </row>
    <row r="78" spans="1:38" s="21" customFormat="1" ht="14.25" x14ac:dyDescent="0.2">
      <c r="A78" s="6" t="s">
        <v>85</v>
      </c>
      <c r="B78" s="6"/>
      <c r="C78" s="6"/>
      <c r="D78" s="3" t="s">
        <v>84</v>
      </c>
      <c r="E78" s="18">
        <f t="shared" ref="E78:AL78" si="240">SUM(E79:E81)</f>
        <v>3800000</v>
      </c>
      <c r="F78" s="18">
        <f t="shared" si="240"/>
        <v>3800000</v>
      </c>
      <c r="G78" s="18">
        <f t="shared" si="240"/>
        <v>1974714</v>
      </c>
      <c r="H78" s="18">
        <f t="shared" si="240"/>
        <v>251500</v>
      </c>
      <c r="I78" s="18">
        <f t="shared" si="240"/>
        <v>0</v>
      </c>
      <c r="J78" s="18">
        <f t="shared" si="240"/>
        <v>0</v>
      </c>
      <c r="K78" s="18">
        <f t="shared" si="240"/>
        <v>0</v>
      </c>
      <c r="L78" s="18">
        <f t="shared" si="240"/>
        <v>0</v>
      </c>
      <c r="M78" s="18">
        <f t="shared" si="240"/>
        <v>0</v>
      </c>
      <c r="N78" s="18">
        <f t="shared" si="240"/>
        <v>0</v>
      </c>
      <c r="O78" s="18">
        <f t="shared" si="240"/>
        <v>0</v>
      </c>
      <c r="P78" s="18">
        <f t="shared" si="240"/>
        <v>0</v>
      </c>
      <c r="Q78" s="18">
        <f t="shared" si="240"/>
        <v>0</v>
      </c>
      <c r="R78" s="18">
        <f t="shared" si="240"/>
        <v>0</v>
      </c>
      <c r="S78" s="18">
        <f t="shared" si="240"/>
        <v>0</v>
      </c>
      <c r="T78" s="18">
        <f t="shared" si="240"/>
        <v>0</v>
      </c>
      <c r="U78" s="18">
        <f t="shared" si="240"/>
        <v>0</v>
      </c>
      <c r="V78" s="18">
        <f t="shared" si="240"/>
        <v>0</v>
      </c>
      <c r="W78" s="18">
        <f t="shared" si="240"/>
        <v>0</v>
      </c>
      <c r="X78" s="18">
        <f t="shared" si="240"/>
        <v>0</v>
      </c>
      <c r="Y78" s="18">
        <f t="shared" si="240"/>
        <v>0</v>
      </c>
      <c r="Z78" s="18">
        <f t="shared" si="240"/>
        <v>0</v>
      </c>
      <c r="AA78" s="18">
        <f t="shared" si="240"/>
        <v>3800000</v>
      </c>
      <c r="AB78" s="18">
        <f t="shared" si="240"/>
        <v>3800000</v>
      </c>
      <c r="AC78" s="18">
        <f t="shared" si="240"/>
        <v>1974714</v>
      </c>
      <c r="AD78" s="18">
        <f t="shared" si="240"/>
        <v>251500</v>
      </c>
      <c r="AE78" s="18">
        <f t="shared" si="240"/>
        <v>0</v>
      </c>
      <c r="AF78" s="18">
        <f t="shared" si="240"/>
        <v>0</v>
      </c>
      <c r="AG78" s="18">
        <f t="shared" si="240"/>
        <v>0</v>
      </c>
      <c r="AH78" s="18">
        <f t="shared" si="240"/>
        <v>0</v>
      </c>
      <c r="AI78" s="18">
        <f t="shared" si="240"/>
        <v>0</v>
      </c>
      <c r="AJ78" s="18">
        <f t="shared" si="240"/>
        <v>0</v>
      </c>
      <c r="AK78" s="18">
        <f t="shared" si="240"/>
        <v>0</v>
      </c>
      <c r="AL78" s="18">
        <f t="shared" si="240"/>
        <v>3800000</v>
      </c>
    </row>
    <row r="79" spans="1:38" s="10" customFormat="1" ht="17.25" customHeight="1" x14ac:dyDescent="0.2">
      <c r="A79" s="25" t="s">
        <v>22</v>
      </c>
      <c r="B79" s="25" t="s">
        <v>112</v>
      </c>
      <c r="C79" s="24" t="s">
        <v>49</v>
      </c>
      <c r="D79" s="51" t="s">
        <v>178</v>
      </c>
      <c r="E79" s="54">
        <f>SUM(F79)</f>
        <v>1885857</v>
      </c>
      <c r="F79" s="54">
        <v>1885857</v>
      </c>
      <c r="G79" s="54">
        <v>1467096</v>
      </c>
      <c r="H79" s="54">
        <v>48000</v>
      </c>
      <c r="I79" s="54"/>
      <c r="J79" s="37">
        <f t="shared" ref="J79:J81" si="241">SUM(L79+O79)</f>
        <v>0</v>
      </c>
      <c r="K79" s="54"/>
      <c r="L79" s="54"/>
      <c r="M79" s="54"/>
      <c r="N79" s="54"/>
      <c r="O79" s="54"/>
      <c r="P79" s="54">
        <f>SUM(Q79)</f>
        <v>0</v>
      </c>
      <c r="Q79" s="54"/>
      <c r="R79" s="54"/>
      <c r="S79" s="54"/>
      <c r="T79" s="54"/>
      <c r="U79" s="37">
        <f t="shared" ref="U79:U81" si="242">SUM(W79+Z79)</f>
        <v>0</v>
      </c>
      <c r="V79" s="54"/>
      <c r="W79" s="54"/>
      <c r="X79" s="54"/>
      <c r="Y79" s="54"/>
      <c r="Z79" s="54"/>
      <c r="AA79" s="54">
        <f t="shared" ref="AA79:AA81" si="243">SUM(E79+P79)</f>
        <v>1885857</v>
      </c>
      <c r="AB79" s="54">
        <f t="shared" ref="AB79:AB81" si="244">SUM(F79+Q79)</f>
        <v>1885857</v>
      </c>
      <c r="AC79" s="54">
        <f t="shared" ref="AC79:AC81" si="245">SUM(G79+R79)</f>
        <v>1467096</v>
      </c>
      <c r="AD79" s="54">
        <f t="shared" ref="AD79:AD81" si="246">SUM(H79+S79)</f>
        <v>48000</v>
      </c>
      <c r="AE79" s="54">
        <f t="shared" ref="AE79:AE81" si="247">SUM(I79+T79)</f>
        <v>0</v>
      </c>
      <c r="AF79" s="54">
        <f t="shared" ref="AF79:AF81" si="248">SUM(J79+U79)</f>
        <v>0</v>
      </c>
      <c r="AG79" s="54">
        <f t="shared" ref="AG79:AG81" si="249">SUM(K79+V79)</f>
        <v>0</v>
      </c>
      <c r="AH79" s="54">
        <f t="shared" ref="AH79:AH81" si="250">SUM(L79+W79)</f>
        <v>0</v>
      </c>
      <c r="AI79" s="54">
        <f t="shared" ref="AI79:AI81" si="251">SUM(M79+X79)</f>
        <v>0</v>
      </c>
      <c r="AJ79" s="54">
        <f t="shared" ref="AJ79:AJ81" si="252">SUM(N79+Y79)</f>
        <v>0</v>
      </c>
      <c r="AK79" s="54">
        <f t="shared" ref="AK79:AK81" si="253">SUM(O79+Z79)</f>
        <v>0</v>
      </c>
      <c r="AL79" s="82">
        <f t="shared" ref="AL79:AL81" si="254">SUM(AA79+AF79)</f>
        <v>1885857</v>
      </c>
    </row>
    <row r="80" spans="1:38" s="10" customFormat="1" ht="16.5" customHeight="1" x14ac:dyDescent="0.25">
      <c r="A80" s="29" t="s">
        <v>23</v>
      </c>
      <c r="B80" s="29" t="s">
        <v>94</v>
      </c>
      <c r="C80" s="30" t="s">
        <v>55</v>
      </c>
      <c r="D80" s="69" t="s">
        <v>99</v>
      </c>
      <c r="E80" s="54">
        <f t="shared" ref="E80:E81" si="255">SUM(F80)</f>
        <v>20000</v>
      </c>
      <c r="F80" s="56">
        <v>20000</v>
      </c>
      <c r="G80" s="56"/>
      <c r="H80" s="56"/>
      <c r="I80" s="56"/>
      <c r="J80" s="37">
        <f t="shared" si="241"/>
        <v>0</v>
      </c>
      <c r="K80" s="56"/>
      <c r="L80" s="56"/>
      <c r="M80" s="56"/>
      <c r="N80" s="56"/>
      <c r="O80" s="56"/>
      <c r="P80" s="54">
        <f t="shared" ref="P80:P81" si="256">SUM(Q80)</f>
        <v>0</v>
      </c>
      <c r="Q80" s="56"/>
      <c r="R80" s="56"/>
      <c r="S80" s="56"/>
      <c r="T80" s="56"/>
      <c r="U80" s="37">
        <f t="shared" si="242"/>
        <v>0</v>
      </c>
      <c r="V80" s="56"/>
      <c r="W80" s="56"/>
      <c r="X80" s="56"/>
      <c r="Y80" s="56"/>
      <c r="Z80" s="56"/>
      <c r="AA80" s="54">
        <f t="shared" si="243"/>
        <v>20000</v>
      </c>
      <c r="AB80" s="54">
        <f t="shared" si="244"/>
        <v>20000</v>
      </c>
      <c r="AC80" s="54">
        <f t="shared" si="245"/>
        <v>0</v>
      </c>
      <c r="AD80" s="54">
        <f t="shared" si="246"/>
        <v>0</v>
      </c>
      <c r="AE80" s="54">
        <f t="shared" si="247"/>
        <v>0</v>
      </c>
      <c r="AF80" s="54">
        <f t="shared" si="248"/>
        <v>0</v>
      </c>
      <c r="AG80" s="54">
        <f t="shared" si="249"/>
        <v>0</v>
      </c>
      <c r="AH80" s="54">
        <f t="shared" si="250"/>
        <v>0</v>
      </c>
      <c r="AI80" s="54">
        <f t="shared" si="251"/>
        <v>0</v>
      </c>
      <c r="AJ80" s="54">
        <f t="shared" si="252"/>
        <v>0</v>
      </c>
      <c r="AK80" s="54">
        <f t="shared" si="253"/>
        <v>0</v>
      </c>
      <c r="AL80" s="82">
        <f t="shared" si="254"/>
        <v>20000</v>
      </c>
    </row>
    <row r="81" spans="1:38" s="10" customFormat="1" ht="30" x14ac:dyDescent="0.25">
      <c r="A81" s="33" t="s">
        <v>96</v>
      </c>
      <c r="B81" s="33" t="s">
        <v>97</v>
      </c>
      <c r="C81" s="34" t="s">
        <v>60</v>
      </c>
      <c r="D81" s="69" t="s">
        <v>98</v>
      </c>
      <c r="E81" s="54">
        <f t="shared" si="255"/>
        <v>1894143</v>
      </c>
      <c r="F81" s="56">
        <v>1894143</v>
      </c>
      <c r="G81" s="56">
        <v>507618</v>
      </c>
      <c r="H81" s="56">
        <v>203500</v>
      </c>
      <c r="I81" s="56"/>
      <c r="J81" s="37">
        <f t="shared" si="241"/>
        <v>0</v>
      </c>
      <c r="K81" s="56"/>
      <c r="L81" s="56"/>
      <c r="M81" s="56"/>
      <c r="N81" s="56"/>
      <c r="O81" s="56"/>
      <c r="P81" s="54">
        <f t="shared" si="256"/>
        <v>0</v>
      </c>
      <c r="Q81" s="56"/>
      <c r="R81" s="56"/>
      <c r="S81" s="56"/>
      <c r="T81" s="56"/>
      <c r="U81" s="37">
        <f t="shared" si="242"/>
        <v>0</v>
      </c>
      <c r="V81" s="56"/>
      <c r="W81" s="56"/>
      <c r="X81" s="56"/>
      <c r="Y81" s="56"/>
      <c r="Z81" s="56"/>
      <c r="AA81" s="54">
        <f t="shared" si="243"/>
        <v>1894143</v>
      </c>
      <c r="AB81" s="54">
        <f t="shared" si="244"/>
        <v>1894143</v>
      </c>
      <c r="AC81" s="54">
        <f t="shared" si="245"/>
        <v>507618</v>
      </c>
      <c r="AD81" s="54">
        <f t="shared" si="246"/>
        <v>203500</v>
      </c>
      <c r="AE81" s="54">
        <f t="shared" si="247"/>
        <v>0</v>
      </c>
      <c r="AF81" s="54">
        <f t="shared" si="248"/>
        <v>0</v>
      </c>
      <c r="AG81" s="54">
        <f t="shared" si="249"/>
        <v>0</v>
      </c>
      <c r="AH81" s="54">
        <f t="shared" si="250"/>
        <v>0</v>
      </c>
      <c r="AI81" s="54">
        <f t="shared" si="251"/>
        <v>0</v>
      </c>
      <c r="AJ81" s="54">
        <f t="shared" si="252"/>
        <v>0</v>
      </c>
      <c r="AK81" s="54">
        <f t="shared" si="253"/>
        <v>0</v>
      </c>
      <c r="AL81" s="82">
        <f t="shared" si="254"/>
        <v>1894143</v>
      </c>
    </row>
    <row r="82" spans="1:38" s="21" customFormat="1" ht="14.25" x14ac:dyDescent="0.2">
      <c r="A82" s="6" t="s">
        <v>106</v>
      </c>
      <c r="B82" s="6"/>
      <c r="C82" s="6"/>
      <c r="D82" s="3" t="s">
        <v>37</v>
      </c>
      <c r="E82" s="18">
        <f t="shared" ref="E82:O82" si="257">SUM(E83)</f>
        <v>41527856</v>
      </c>
      <c r="F82" s="18">
        <f t="shared" si="257"/>
        <v>36927856</v>
      </c>
      <c r="G82" s="18">
        <f t="shared" si="257"/>
        <v>3274600</v>
      </c>
      <c r="H82" s="18">
        <f t="shared" si="257"/>
        <v>5862704</v>
      </c>
      <c r="I82" s="18">
        <f t="shared" si="257"/>
        <v>4600000</v>
      </c>
      <c r="J82" s="18">
        <f t="shared" si="257"/>
        <v>5253500</v>
      </c>
      <c r="K82" s="18">
        <f t="shared" si="257"/>
        <v>5000000</v>
      </c>
      <c r="L82" s="18">
        <f t="shared" si="257"/>
        <v>193500</v>
      </c>
      <c r="M82" s="18">
        <f t="shared" si="257"/>
        <v>0</v>
      </c>
      <c r="N82" s="18">
        <f t="shared" si="257"/>
        <v>0</v>
      </c>
      <c r="O82" s="18">
        <f t="shared" si="257"/>
        <v>5060000</v>
      </c>
      <c r="P82" s="18">
        <f t="shared" ref="P82:AK82" si="258">SUM(P83)</f>
        <v>0</v>
      </c>
      <c r="Q82" s="18">
        <f t="shared" si="258"/>
        <v>0</v>
      </c>
      <c r="R82" s="18">
        <f t="shared" si="258"/>
        <v>0</v>
      </c>
      <c r="S82" s="18">
        <f t="shared" si="258"/>
        <v>0</v>
      </c>
      <c r="T82" s="18">
        <f t="shared" si="258"/>
        <v>0</v>
      </c>
      <c r="U82" s="18">
        <f t="shared" si="258"/>
        <v>0</v>
      </c>
      <c r="V82" s="18">
        <f t="shared" si="258"/>
        <v>0</v>
      </c>
      <c r="W82" s="18">
        <f t="shared" si="258"/>
        <v>0</v>
      </c>
      <c r="X82" s="18">
        <f t="shared" si="258"/>
        <v>0</v>
      </c>
      <c r="Y82" s="18">
        <f t="shared" si="258"/>
        <v>0</v>
      </c>
      <c r="Z82" s="18">
        <f t="shared" si="258"/>
        <v>0</v>
      </c>
      <c r="AA82" s="18">
        <f t="shared" si="258"/>
        <v>41527856</v>
      </c>
      <c r="AB82" s="18">
        <f t="shared" si="258"/>
        <v>36927856</v>
      </c>
      <c r="AC82" s="18">
        <f t="shared" si="258"/>
        <v>3274600</v>
      </c>
      <c r="AD82" s="18">
        <f t="shared" si="258"/>
        <v>5862704</v>
      </c>
      <c r="AE82" s="18">
        <f t="shared" si="258"/>
        <v>4600000</v>
      </c>
      <c r="AF82" s="18">
        <f t="shared" si="258"/>
        <v>5253500</v>
      </c>
      <c r="AG82" s="18">
        <f t="shared" si="258"/>
        <v>5000000</v>
      </c>
      <c r="AH82" s="18">
        <f t="shared" si="258"/>
        <v>193500</v>
      </c>
      <c r="AI82" s="18">
        <f t="shared" si="258"/>
        <v>0</v>
      </c>
      <c r="AJ82" s="18">
        <f t="shared" si="258"/>
        <v>0</v>
      </c>
      <c r="AK82" s="18">
        <f t="shared" si="258"/>
        <v>5060000</v>
      </c>
      <c r="AL82" s="18">
        <f t="shared" ref="AL82" si="259">SUM(AL83)</f>
        <v>46781356</v>
      </c>
    </row>
    <row r="83" spans="1:38" s="21" customFormat="1" ht="14.25" x14ac:dyDescent="0.2">
      <c r="A83" s="6" t="s">
        <v>107</v>
      </c>
      <c r="B83" s="6"/>
      <c r="C83" s="6"/>
      <c r="D83" s="3" t="s">
        <v>37</v>
      </c>
      <c r="E83" s="18">
        <f t="shared" ref="E83:AL83" si="260">SUM(E84:E96)</f>
        <v>41527856</v>
      </c>
      <c r="F83" s="18">
        <f t="shared" si="260"/>
        <v>36927856</v>
      </c>
      <c r="G83" s="18">
        <f t="shared" si="260"/>
        <v>3274600</v>
      </c>
      <c r="H83" s="18">
        <f t="shared" si="260"/>
        <v>5862704</v>
      </c>
      <c r="I83" s="18">
        <f t="shared" si="260"/>
        <v>4600000</v>
      </c>
      <c r="J83" s="18">
        <f t="shared" si="260"/>
        <v>5253500</v>
      </c>
      <c r="K83" s="18">
        <f t="shared" si="260"/>
        <v>5000000</v>
      </c>
      <c r="L83" s="18">
        <f t="shared" si="260"/>
        <v>193500</v>
      </c>
      <c r="M83" s="18">
        <f t="shared" si="260"/>
        <v>0</v>
      </c>
      <c r="N83" s="18">
        <f t="shared" si="260"/>
        <v>0</v>
      </c>
      <c r="O83" s="18">
        <f t="shared" si="260"/>
        <v>5060000</v>
      </c>
      <c r="P83" s="18">
        <f t="shared" si="260"/>
        <v>0</v>
      </c>
      <c r="Q83" s="18">
        <f t="shared" si="260"/>
        <v>0</v>
      </c>
      <c r="R83" s="18">
        <f t="shared" si="260"/>
        <v>0</v>
      </c>
      <c r="S83" s="18">
        <f t="shared" si="260"/>
        <v>0</v>
      </c>
      <c r="T83" s="18">
        <f t="shared" si="260"/>
        <v>0</v>
      </c>
      <c r="U83" s="18">
        <f t="shared" si="260"/>
        <v>0</v>
      </c>
      <c r="V83" s="18">
        <f t="shared" si="260"/>
        <v>0</v>
      </c>
      <c r="W83" s="18">
        <f t="shared" si="260"/>
        <v>0</v>
      </c>
      <c r="X83" s="18">
        <f t="shared" si="260"/>
        <v>0</v>
      </c>
      <c r="Y83" s="18">
        <f t="shared" si="260"/>
        <v>0</v>
      </c>
      <c r="Z83" s="18">
        <f t="shared" si="260"/>
        <v>0</v>
      </c>
      <c r="AA83" s="18">
        <f t="shared" si="260"/>
        <v>41527856</v>
      </c>
      <c r="AB83" s="18">
        <f t="shared" si="260"/>
        <v>36927856</v>
      </c>
      <c r="AC83" s="18">
        <f t="shared" si="260"/>
        <v>3274600</v>
      </c>
      <c r="AD83" s="18">
        <f t="shared" si="260"/>
        <v>5862704</v>
      </c>
      <c r="AE83" s="18">
        <f t="shared" si="260"/>
        <v>4600000</v>
      </c>
      <c r="AF83" s="18">
        <f t="shared" si="260"/>
        <v>5253500</v>
      </c>
      <c r="AG83" s="18">
        <f t="shared" si="260"/>
        <v>5000000</v>
      </c>
      <c r="AH83" s="18">
        <f t="shared" si="260"/>
        <v>193500</v>
      </c>
      <c r="AI83" s="18">
        <f t="shared" si="260"/>
        <v>0</v>
      </c>
      <c r="AJ83" s="18">
        <f t="shared" si="260"/>
        <v>0</v>
      </c>
      <c r="AK83" s="18">
        <f t="shared" si="260"/>
        <v>5060000</v>
      </c>
      <c r="AL83" s="18">
        <f t="shared" si="260"/>
        <v>46781356</v>
      </c>
    </row>
    <row r="84" spans="1:38" s="10" customFormat="1" ht="19.5" customHeight="1" x14ac:dyDescent="0.2">
      <c r="A84" s="24" t="s">
        <v>24</v>
      </c>
      <c r="B84" s="24" t="s">
        <v>112</v>
      </c>
      <c r="C84" s="24" t="s">
        <v>49</v>
      </c>
      <c r="D84" s="51" t="s">
        <v>178</v>
      </c>
      <c r="E84" s="54">
        <f>SUM(F84)</f>
        <v>5015916</v>
      </c>
      <c r="F84" s="54">
        <v>5015916</v>
      </c>
      <c r="G84" s="54">
        <v>3192633</v>
      </c>
      <c r="H84" s="54">
        <v>399704</v>
      </c>
      <c r="I84" s="54"/>
      <c r="J84" s="37">
        <f t="shared" ref="J84:J96" si="261">SUM(L84+O84)</f>
        <v>0</v>
      </c>
      <c r="K84" s="54"/>
      <c r="L84" s="54"/>
      <c r="M84" s="54"/>
      <c r="N84" s="54"/>
      <c r="O84" s="54"/>
      <c r="P84" s="54">
        <f>SUM(Q84)</f>
        <v>0</v>
      </c>
      <c r="Q84" s="54"/>
      <c r="R84" s="54"/>
      <c r="S84" s="54"/>
      <c r="T84" s="54"/>
      <c r="U84" s="37">
        <f t="shared" ref="U84:U96" si="262">SUM(W84+Z84)</f>
        <v>0</v>
      </c>
      <c r="V84" s="54"/>
      <c r="W84" s="54"/>
      <c r="X84" s="54"/>
      <c r="Y84" s="54"/>
      <c r="Z84" s="54"/>
      <c r="AA84" s="54">
        <f t="shared" ref="AA84:AA96" si="263">SUM(E84+P84)</f>
        <v>5015916</v>
      </c>
      <c r="AB84" s="54">
        <f t="shared" ref="AB84:AB96" si="264">SUM(F84+Q84)</f>
        <v>5015916</v>
      </c>
      <c r="AC84" s="54">
        <f t="shared" ref="AC84:AC96" si="265">SUM(G84+R84)</f>
        <v>3192633</v>
      </c>
      <c r="AD84" s="54">
        <f t="shared" ref="AD84:AD96" si="266">SUM(H84+S84)</f>
        <v>399704</v>
      </c>
      <c r="AE84" s="54">
        <f t="shared" ref="AE84:AE96" si="267">SUM(I84+T84)</f>
        <v>0</v>
      </c>
      <c r="AF84" s="54">
        <f t="shared" ref="AF84:AF96" si="268">SUM(J84+U84)</f>
        <v>0</v>
      </c>
      <c r="AG84" s="54">
        <f t="shared" ref="AG84:AG96" si="269">SUM(K84+V84)</f>
        <v>0</v>
      </c>
      <c r="AH84" s="54">
        <f t="shared" ref="AH84:AH96" si="270">SUM(L84+W84)</f>
        <v>0</v>
      </c>
      <c r="AI84" s="54">
        <f t="shared" ref="AI84:AI96" si="271">SUM(M84+X84)</f>
        <v>0</v>
      </c>
      <c r="AJ84" s="54">
        <f t="shared" ref="AJ84:AJ96" si="272">SUM(N84+Y84)</f>
        <v>0</v>
      </c>
      <c r="AK84" s="54">
        <f t="shared" ref="AK84:AK96" si="273">SUM(O84+Z84)</f>
        <v>0</v>
      </c>
      <c r="AL84" s="82">
        <f t="shared" ref="AL84:AL96" si="274">SUM(AA84+AF84)</f>
        <v>5015916</v>
      </c>
    </row>
    <row r="85" spans="1:38" s="10" customFormat="1" ht="15" x14ac:dyDescent="0.25">
      <c r="A85" s="25" t="s">
        <v>139</v>
      </c>
      <c r="B85" s="25" t="s">
        <v>71</v>
      </c>
      <c r="C85" s="24" t="s">
        <v>56</v>
      </c>
      <c r="D85" s="44" t="s">
        <v>134</v>
      </c>
      <c r="E85" s="54">
        <f t="shared" ref="E85:E94" si="275">SUM(I85+F85)</f>
        <v>9600</v>
      </c>
      <c r="F85" s="56">
        <v>9600</v>
      </c>
      <c r="G85" s="56"/>
      <c r="H85" s="56"/>
      <c r="I85" s="56"/>
      <c r="J85" s="37">
        <f t="shared" si="261"/>
        <v>0</v>
      </c>
      <c r="K85" s="56"/>
      <c r="L85" s="56"/>
      <c r="M85" s="56"/>
      <c r="N85" s="56"/>
      <c r="O85" s="56"/>
      <c r="P85" s="54">
        <f t="shared" ref="P85:P88" si="276">SUM(T85+Q85)</f>
        <v>0</v>
      </c>
      <c r="Q85" s="56"/>
      <c r="R85" s="56"/>
      <c r="S85" s="56"/>
      <c r="T85" s="56"/>
      <c r="U85" s="37">
        <f t="shared" si="262"/>
        <v>0</v>
      </c>
      <c r="V85" s="56"/>
      <c r="W85" s="56"/>
      <c r="X85" s="56"/>
      <c r="Y85" s="56"/>
      <c r="Z85" s="56"/>
      <c r="AA85" s="54">
        <f t="shared" si="263"/>
        <v>9600</v>
      </c>
      <c r="AB85" s="54">
        <f t="shared" si="264"/>
        <v>9600</v>
      </c>
      <c r="AC85" s="54">
        <f t="shared" si="265"/>
        <v>0</v>
      </c>
      <c r="AD85" s="54">
        <f t="shared" si="266"/>
        <v>0</v>
      </c>
      <c r="AE85" s="54">
        <f t="shared" si="267"/>
        <v>0</v>
      </c>
      <c r="AF85" s="54">
        <f t="shared" si="268"/>
        <v>0</v>
      </c>
      <c r="AG85" s="54">
        <f t="shared" si="269"/>
        <v>0</v>
      </c>
      <c r="AH85" s="54">
        <f t="shared" si="270"/>
        <v>0</v>
      </c>
      <c r="AI85" s="54">
        <f t="shared" si="271"/>
        <v>0</v>
      </c>
      <c r="AJ85" s="54">
        <f t="shared" si="272"/>
        <v>0</v>
      </c>
      <c r="AK85" s="54">
        <f t="shared" si="273"/>
        <v>0</v>
      </c>
      <c r="AL85" s="82">
        <f t="shared" si="274"/>
        <v>9600</v>
      </c>
    </row>
    <row r="86" spans="1:38" s="10" customFormat="1" ht="15" x14ac:dyDescent="0.25">
      <c r="A86" s="25" t="s">
        <v>247</v>
      </c>
      <c r="B86" s="25" t="s">
        <v>12</v>
      </c>
      <c r="C86" s="24" t="s">
        <v>116</v>
      </c>
      <c r="D86" s="73" t="s">
        <v>115</v>
      </c>
      <c r="E86" s="54">
        <f t="shared" si="275"/>
        <v>100000</v>
      </c>
      <c r="F86" s="56">
        <v>100000</v>
      </c>
      <c r="G86" s="56">
        <v>81967</v>
      </c>
      <c r="H86" s="56"/>
      <c r="I86" s="56"/>
      <c r="J86" s="37"/>
      <c r="K86" s="56"/>
      <c r="L86" s="56"/>
      <c r="M86" s="56"/>
      <c r="N86" s="56"/>
      <c r="O86" s="56"/>
      <c r="P86" s="54">
        <f t="shared" si="276"/>
        <v>0</v>
      </c>
      <c r="Q86" s="56"/>
      <c r="R86" s="56"/>
      <c r="S86" s="56"/>
      <c r="T86" s="56"/>
      <c r="U86" s="37"/>
      <c r="V86" s="56"/>
      <c r="W86" s="56"/>
      <c r="X86" s="56"/>
      <c r="Y86" s="56"/>
      <c r="Z86" s="56"/>
      <c r="AA86" s="54">
        <f t="shared" ref="AA86:AA89" si="277">SUM(E86+P86)</f>
        <v>100000</v>
      </c>
      <c r="AB86" s="54">
        <f t="shared" ref="AB86" si="278">SUM(F86+Q86)</f>
        <v>100000</v>
      </c>
      <c r="AC86" s="54">
        <f t="shared" ref="AC86" si="279">SUM(G86+R86)</f>
        <v>81967</v>
      </c>
      <c r="AD86" s="54">
        <f t="shared" ref="AD86" si="280">SUM(H86+S86)</f>
        <v>0</v>
      </c>
      <c r="AE86" s="54">
        <f t="shared" ref="AE86" si="281">SUM(I86+T86)</f>
        <v>0</v>
      </c>
      <c r="AF86" s="54">
        <f t="shared" ref="AF86" si="282">SUM(J86+U86)</f>
        <v>0</v>
      </c>
      <c r="AG86" s="54">
        <f t="shared" ref="AG86" si="283">SUM(K86+V86)</f>
        <v>0</v>
      </c>
      <c r="AH86" s="54">
        <f t="shared" ref="AH86" si="284">SUM(L86+W86)</f>
        <v>0</v>
      </c>
      <c r="AI86" s="54">
        <f t="shared" ref="AI86" si="285">SUM(M86+X86)</f>
        <v>0</v>
      </c>
      <c r="AJ86" s="54">
        <f t="shared" ref="AJ86" si="286">SUM(N86+Y86)</f>
        <v>0</v>
      </c>
      <c r="AK86" s="54">
        <f t="shared" ref="AK86" si="287">SUM(O86+Z86)</f>
        <v>0</v>
      </c>
      <c r="AL86" s="82">
        <f t="shared" ref="AL86:AL88" si="288">SUM(AA86+AF86)</f>
        <v>100000</v>
      </c>
    </row>
    <row r="87" spans="1:38" s="10" customFormat="1" ht="15" x14ac:dyDescent="0.25">
      <c r="A87" s="25" t="s">
        <v>251</v>
      </c>
      <c r="B87" s="30" t="s">
        <v>126</v>
      </c>
      <c r="C87" s="30" t="s">
        <v>63</v>
      </c>
      <c r="D87" s="44" t="s">
        <v>127</v>
      </c>
      <c r="E87" s="54">
        <f t="shared" si="275"/>
        <v>50000</v>
      </c>
      <c r="F87" s="56">
        <v>50000</v>
      </c>
      <c r="G87" s="56"/>
      <c r="H87" s="56"/>
      <c r="I87" s="56"/>
      <c r="J87" s="37"/>
      <c r="K87" s="56"/>
      <c r="L87" s="56"/>
      <c r="M87" s="56"/>
      <c r="N87" s="56"/>
      <c r="O87" s="56"/>
      <c r="P87" s="54">
        <f t="shared" si="276"/>
        <v>0</v>
      </c>
      <c r="Q87" s="56"/>
      <c r="R87" s="56"/>
      <c r="S87" s="56"/>
      <c r="T87" s="56"/>
      <c r="U87" s="37"/>
      <c r="V87" s="56"/>
      <c r="W87" s="56"/>
      <c r="X87" s="56"/>
      <c r="Y87" s="56"/>
      <c r="Z87" s="56"/>
      <c r="AA87" s="54">
        <f t="shared" ref="AA87" si="289">SUM(E87+P87)</f>
        <v>50000</v>
      </c>
      <c r="AB87" s="54">
        <f t="shared" ref="AB87" si="290">SUM(F87+Q87)</f>
        <v>50000</v>
      </c>
      <c r="AC87" s="54">
        <f t="shared" ref="AC87" si="291">SUM(G87+R87)</f>
        <v>0</v>
      </c>
      <c r="AD87" s="54">
        <f t="shared" ref="AD87" si="292">SUM(H87+S87)</f>
        <v>0</v>
      </c>
      <c r="AE87" s="54">
        <f t="shared" ref="AE87" si="293">SUM(I87+T87)</f>
        <v>0</v>
      </c>
      <c r="AF87" s="54">
        <f t="shared" ref="AF87" si="294">SUM(J87+U87)</f>
        <v>0</v>
      </c>
      <c r="AG87" s="54">
        <f t="shared" ref="AG87" si="295">SUM(K87+V87)</f>
        <v>0</v>
      </c>
      <c r="AH87" s="54">
        <f t="shared" ref="AH87" si="296">SUM(L87+W87)</f>
        <v>0</v>
      </c>
      <c r="AI87" s="54">
        <f t="shared" ref="AI87" si="297">SUM(M87+X87)</f>
        <v>0</v>
      </c>
      <c r="AJ87" s="54">
        <f t="shared" ref="AJ87" si="298">SUM(N87+Y87)</f>
        <v>0</v>
      </c>
      <c r="AK87" s="54">
        <f t="shared" ref="AK87" si="299">SUM(O87+Z87)</f>
        <v>0</v>
      </c>
      <c r="AL87" s="82">
        <f t="shared" ref="AL87" si="300">SUM(AA87+AF87)</f>
        <v>50000</v>
      </c>
    </row>
    <row r="88" spans="1:38" s="10" customFormat="1" ht="30" hidden="1" x14ac:dyDescent="0.25">
      <c r="A88" s="40" t="s">
        <v>205</v>
      </c>
      <c r="B88" s="40" t="s">
        <v>206</v>
      </c>
      <c r="C88" s="46" t="s">
        <v>65</v>
      </c>
      <c r="D88" s="72" t="s">
        <v>207</v>
      </c>
      <c r="E88" s="54">
        <f t="shared" si="275"/>
        <v>0</v>
      </c>
      <c r="F88" s="54"/>
      <c r="G88" s="54"/>
      <c r="H88" s="54"/>
      <c r="I88" s="54"/>
      <c r="J88" s="37">
        <f>SUM(L88+O88)</f>
        <v>0</v>
      </c>
      <c r="K88" s="54"/>
      <c r="L88" s="54"/>
      <c r="M88" s="54"/>
      <c r="N88" s="54"/>
      <c r="O88" s="54"/>
      <c r="P88" s="54">
        <f t="shared" si="276"/>
        <v>0</v>
      </c>
      <c r="Q88" s="54"/>
      <c r="R88" s="54"/>
      <c r="S88" s="54"/>
      <c r="T88" s="54"/>
      <c r="U88" s="37">
        <f>SUM(W88+Z88)</f>
        <v>0</v>
      </c>
      <c r="V88" s="54"/>
      <c r="W88" s="54"/>
      <c r="X88" s="54"/>
      <c r="Y88" s="54"/>
      <c r="Z88" s="54"/>
      <c r="AA88" s="54">
        <f t="shared" si="277"/>
        <v>0</v>
      </c>
      <c r="AB88" s="54">
        <f t="shared" ref="AB88" si="301">SUM(F88+Q88)</f>
        <v>0</v>
      </c>
      <c r="AC88" s="54">
        <f t="shared" ref="AC88" si="302">SUM(G88+R88)</f>
        <v>0</v>
      </c>
      <c r="AD88" s="54">
        <f t="shared" ref="AD88" si="303">SUM(H88+S88)</f>
        <v>0</v>
      </c>
      <c r="AE88" s="54">
        <f t="shared" ref="AE88" si="304">SUM(I88+T88)</f>
        <v>0</v>
      </c>
      <c r="AF88" s="54">
        <f t="shared" ref="AF88" si="305">SUM(J88+U88)</f>
        <v>0</v>
      </c>
      <c r="AG88" s="54">
        <f t="shared" ref="AG88" si="306">SUM(K88+V88)</f>
        <v>0</v>
      </c>
      <c r="AH88" s="54">
        <f t="shared" ref="AH88" si="307">SUM(L88+W88)</f>
        <v>0</v>
      </c>
      <c r="AI88" s="54">
        <f t="shared" ref="AI88" si="308">SUM(M88+X88)</f>
        <v>0</v>
      </c>
      <c r="AJ88" s="54">
        <f t="shared" ref="AJ88" si="309">SUM(N88+Y88)</f>
        <v>0</v>
      </c>
      <c r="AK88" s="54">
        <f t="shared" ref="AK88" si="310">SUM(O88+Z88)</f>
        <v>0</v>
      </c>
      <c r="AL88" s="82">
        <f t="shared" si="288"/>
        <v>0</v>
      </c>
    </row>
    <row r="89" spans="1:38" s="10" customFormat="1" ht="15" x14ac:dyDescent="0.25">
      <c r="A89" s="33" t="s">
        <v>25</v>
      </c>
      <c r="B89" s="33" t="s">
        <v>26</v>
      </c>
      <c r="C89" s="34" t="s">
        <v>65</v>
      </c>
      <c r="D89" s="44" t="s">
        <v>27</v>
      </c>
      <c r="E89" s="54">
        <f t="shared" si="275"/>
        <v>15400300</v>
      </c>
      <c r="F89" s="56">
        <v>15400300</v>
      </c>
      <c r="G89" s="56"/>
      <c r="H89" s="56">
        <v>5463000</v>
      </c>
      <c r="I89" s="56"/>
      <c r="J89" s="37">
        <f>SUM(L89+O89)</f>
        <v>0</v>
      </c>
      <c r="K89" s="56"/>
      <c r="L89" s="56"/>
      <c r="M89" s="56"/>
      <c r="N89" s="56"/>
      <c r="O89" s="56"/>
      <c r="P89" s="54">
        <f t="shared" ref="P89:P94" si="311">SUM(T89+Q89)</f>
        <v>0</v>
      </c>
      <c r="Q89" s="56"/>
      <c r="R89" s="56"/>
      <c r="S89" s="56"/>
      <c r="T89" s="56"/>
      <c r="U89" s="37">
        <f>SUM(W89+Z89)</f>
        <v>0</v>
      </c>
      <c r="V89" s="56"/>
      <c r="W89" s="56"/>
      <c r="X89" s="56"/>
      <c r="Y89" s="56"/>
      <c r="Z89" s="56"/>
      <c r="AA89" s="54">
        <f t="shared" si="277"/>
        <v>15400300</v>
      </c>
      <c r="AB89" s="54">
        <f t="shared" ref="AB89:AK89" si="312">SUM(F89+Q89)</f>
        <v>15400300</v>
      </c>
      <c r="AC89" s="54">
        <f t="shared" si="312"/>
        <v>0</v>
      </c>
      <c r="AD89" s="54">
        <f t="shared" si="312"/>
        <v>5463000</v>
      </c>
      <c r="AE89" s="54">
        <f t="shared" si="312"/>
        <v>0</v>
      </c>
      <c r="AF89" s="54">
        <f t="shared" si="312"/>
        <v>0</v>
      </c>
      <c r="AG89" s="54">
        <f t="shared" si="312"/>
        <v>0</v>
      </c>
      <c r="AH89" s="54">
        <f t="shared" si="312"/>
        <v>0</v>
      </c>
      <c r="AI89" s="54">
        <f t="shared" si="312"/>
        <v>0</v>
      </c>
      <c r="AJ89" s="54">
        <f t="shared" si="312"/>
        <v>0</v>
      </c>
      <c r="AK89" s="54">
        <f t="shared" si="312"/>
        <v>0</v>
      </c>
      <c r="AL89" s="82">
        <f>SUM(AA89+AF89)</f>
        <v>15400300</v>
      </c>
    </row>
    <row r="90" spans="1:38" s="10" customFormat="1" ht="38.25" x14ac:dyDescent="0.2">
      <c r="A90" s="33" t="s">
        <v>270</v>
      </c>
      <c r="B90" s="33" t="s">
        <v>271</v>
      </c>
      <c r="C90" s="34" t="s">
        <v>230</v>
      </c>
      <c r="D90" s="65" t="s">
        <v>269</v>
      </c>
      <c r="E90" s="54">
        <f t="shared" si="275"/>
        <v>4600000</v>
      </c>
      <c r="F90" s="56"/>
      <c r="G90" s="56"/>
      <c r="H90" s="56"/>
      <c r="I90" s="56">
        <v>4600000</v>
      </c>
      <c r="J90" s="37">
        <f t="shared" ref="J90:J91" si="313">SUM(L90+O90)</f>
        <v>0</v>
      </c>
      <c r="K90" s="56"/>
      <c r="L90" s="56"/>
      <c r="M90" s="56"/>
      <c r="N90" s="56"/>
      <c r="O90" s="56"/>
      <c r="P90" s="54"/>
      <c r="Q90" s="56"/>
      <c r="R90" s="56"/>
      <c r="S90" s="56"/>
      <c r="T90" s="56"/>
      <c r="U90" s="37"/>
      <c r="V90" s="56"/>
      <c r="W90" s="56"/>
      <c r="X90" s="56"/>
      <c r="Y90" s="56"/>
      <c r="Z90" s="56"/>
      <c r="AA90" s="54">
        <f t="shared" ref="AA90" si="314">SUM(E90+P90)</f>
        <v>4600000</v>
      </c>
      <c r="AB90" s="54">
        <f t="shared" ref="AB90" si="315">SUM(F90+Q90)</f>
        <v>0</v>
      </c>
      <c r="AC90" s="54">
        <f t="shared" ref="AC90" si="316">SUM(G90+R90)</f>
        <v>0</v>
      </c>
      <c r="AD90" s="54">
        <f t="shared" ref="AD90" si="317">SUM(H90+S90)</f>
        <v>0</v>
      </c>
      <c r="AE90" s="54">
        <f t="shared" ref="AE90" si="318">SUM(I90+T90)</f>
        <v>4600000</v>
      </c>
      <c r="AF90" s="54">
        <f t="shared" ref="AF90" si="319">SUM(J90+U90)</f>
        <v>0</v>
      </c>
      <c r="AG90" s="54">
        <f t="shared" ref="AG90" si="320">SUM(K90+V90)</f>
        <v>0</v>
      </c>
      <c r="AH90" s="54">
        <f t="shared" ref="AH90" si="321">SUM(L90+W90)</f>
        <v>0</v>
      </c>
      <c r="AI90" s="54">
        <f t="shared" ref="AI90" si="322">SUM(M90+X90)</f>
        <v>0</v>
      </c>
      <c r="AJ90" s="54">
        <f t="shared" ref="AJ90" si="323">SUM(N90+Y90)</f>
        <v>0</v>
      </c>
      <c r="AK90" s="54">
        <f t="shared" ref="AK90" si="324">SUM(O90+Z90)</f>
        <v>0</v>
      </c>
      <c r="AL90" s="82">
        <f>SUM(AA90+AF90)</f>
        <v>4600000</v>
      </c>
    </row>
    <row r="91" spans="1:38" s="10" customFormat="1" ht="30" x14ac:dyDescent="0.25">
      <c r="A91" s="40" t="s">
        <v>245</v>
      </c>
      <c r="B91" s="40" t="s">
        <v>246</v>
      </c>
      <c r="C91" s="46" t="s">
        <v>230</v>
      </c>
      <c r="D91" s="60" t="s">
        <v>262</v>
      </c>
      <c r="E91" s="54">
        <f t="shared" si="275"/>
        <v>0</v>
      </c>
      <c r="F91" s="54"/>
      <c r="G91" s="54"/>
      <c r="H91" s="54"/>
      <c r="I91" s="54"/>
      <c r="J91" s="37">
        <f t="shared" si="313"/>
        <v>5000000</v>
      </c>
      <c r="K91" s="54">
        <v>5000000</v>
      </c>
      <c r="L91" s="54"/>
      <c r="M91" s="54"/>
      <c r="N91" s="54"/>
      <c r="O91" s="54">
        <v>5000000</v>
      </c>
      <c r="P91" s="54">
        <f t="shared" si="311"/>
        <v>0</v>
      </c>
      <c r="Q91" s="54"/>
      <c r="R91" s="54"/>
      <c r="S91" s="54"/>
      <c r="T91" s="54"/>
      <c r="U91" s="37">
        <f t="shared" si="262"/>
        <v>0</v>
      </c>
      <c r="V91" s="54"/>
      <c r="W91" s="54"/>
      <c r="X91" s="54"/>
      <c r="Y91" s="54"/>
      <c r="Z91" s="54"/>
      <c r="AA91" s="54">
        <f t="shared" ref="AA91" si="325">SUM(E91+P91)</f>
        <v>0</v>
      </c>
      <c r="AB91" s="54">
        <f t="shared" ref="AB91" si="326">SUM(F91+Q91)</f>
        <v>0</v>
      </c>
      <c r="AC91" s="54">
        <f t="shared" ref="AC91" si="327">SUM(G91+R91)</f>
        <v>0</v>
      </c>
      <c r="AD91" s="54">
        <f t="shared" ref="AD91" si="328">SUM(H91+S91)</f>
        <v>0</v>
      </c>
      <c r="AE91" s="54">
        <f t="shared" ref="AE91" si="329">SUM(I91+T91)</f>
        <v>0</v>
      </c>
      <c r="AF91" s="54">
        <f t="shared" ref="AF91" si="330">SUM(J91+U91)</f>
        <v>5000000</v>
      </c>
      <c r="AG91" s="54">
        <f t="shared" ref="AG91" si="331">SUM(K91+V91)</f>
        <v>5000000</v>
      </c>
      <c r="AH91" s="54">
        <f t="shared" ref="AH91" si="332">SUM(L91+W91)</f>
        <v>0</v>
      </c>
      <c r="AI91" s="54">
        <f t="shared" ref="AI91" si="333">SUM(M91+X91)</f>
        <v>0</v>
      </c>
      <c r="AJ91" s="54">
        <f t="shared" ref="AJ91" si="334">SUM(N91+Y91)</f>
        <v>0</v>
      </c>
      <c r="AK91" s="54">
        <f t="shared" ref="AK91" si="335">SUM(O91+Z91)</f>
        <v>5000000</v>
      </c>
      <c r="AL91" s="82">
        <f t="shared" ref="AL91" si="336">SUM(AA91+AF91)</f>
        <v>5000000</v>
      </c>
    </row>
    <row r="92" spans="1:38" s="10" customFormat="1" ht="18" customHeight="1" x14ac:dyDescent="0.25">
      <c r="A92" s="30" t="s">
        <v>131</v>
      </c>
      <c r="B92" s="30" t="s">
        <v>130</v>
      </c>
      <c r="C92" s="30" t="s">
        <v>66</v>
      </c>
      <c r="D92" s="72" t="s">
        <v>132</v>
      </c>
      <c r="E92" s="54">
        <f t="shared" si="275"/>
        <v>15550000</v>
      </c>
      <c r="F92" s="54">
        <v>15550000</v>
      </c>
      <c r="G92" s="54"/>
      <c r="H92" s="54"/>
      <c r="I92" s="54"/>
      <c r="J92" s="37">
        <f t="shared" si="261"/>
        <v>0</v>
      </c>
      <c r="K92" s="54"/>
      <c r="L92" s="54"/>
      <c r="M92" s="54"/>
      <c r="N92" s="54"/>
      <c r="O92" s="54"/>
      <c r="P92" s="54">
        <f t="shared" si="311"/>
        <v>0</v>
      </c>
      <c r="Q92" s="54"/>
      <c r="R92" s="54"/>
      <c r="S92" s="54"/>
      <c r="T92" s="54"/>
      <c r="U92" s="37">
        <f t="shared" si="262"/>
        <v>0</v>
      </c>
      <c r="V92" s="54"/>
      <c r="W92" s="54"/>
      <c r="X92" s="54"/>
      <c r="Y92" s="54"/>
      <c r="Z92" s="54"/>
      <c r="AA92" s="54">
        <f t="shared" si="263"/>
        <v>15550000</v>
      </c>
      <c r="AB92" s="54">
        <f t="shared" si="264"/>
        <v>15550000</v>
      </c>
      <c r="AC92" s="54">
        <f t="shared" si="265"/>
        <v>0</v>
      </c>
      <c r="AD92" s="54">
        <f t="shared" si="266"/>
        <v>0</v>
      </c>
      <c r="AE92" s="54">
        <f t="shared" si="267"/>
        <v>0</v>
      </c>
      <c r="AF92" s="54">
        <f t="shared" si="268"/>
        <v>0</v>
      </c>
      <c r="AG92" s="54">
        <f t="shared" si="269"/>
        <v>0</v>
      </c>
      <c r="AH92" s="54">
        <f t="shared" si="270"/>
        <v>0</v>
      </c>
      <c r="AI92" s="54">
        <f t="shared" si="271"/>
        <v>0</v>
      </c>
      <c r="AJ92" s="54">
        <f t="shared" si="272"/>
        <v>0</v>
      </c>
      <c r="AK92" s="54">
        <f t="shared" si="273"/>
        <v>0</v>
      </c>
      <c r="AL92" s="82">
        <f t="shared" si="274"/>
        <v>15550000</v>
      </c>
    </row>
    <row r="93" spans="1:38" s="10" customFormat="1" ht="15" x14ac:dyDescent="0.25">
      <c r="A93" s="24" t="s">
        <v>211</v>
      </c>
      <c r="B93" s="24" t="s">
        <v>30</v>
      </c>
      <c r="C93" s="24" t="s">
        <v>101</v>
      </c>
      <c r="D93" s="44" t="s">
        <v>133</v>
      </c>
      <c r="E93" s="54">
        <f t="shared" si="275"/>
        <v>200000</v>
      </c>
      <c r="F93" s="56">
        <v>200000</v>
      </c>
      <c r="G93" s="56"/>
      <c r="H93" s="56"/>
      <c r="I93" s="56"/>
      <c r="J93" s="37">
        <f t="shared" si="261"/>
        <v>0</v>
      </c>
      <c r="K93" s="56"/>
      <c r="L93" s="56"/>
      <c r="M93" s="56"/>
      <c r="N93" s="56"/>
      <c r="O93" s="56"/>
      <c r="P93" s="54">
        <f t="shared" si="311"/>
        <v>0</v>
      </c>
      <c r="Q93" s="56"/>
      <c r="R93" s="56"/>
      <c r="S93" s="56"/>
      <c r="T93" s="56"/>
      <c r="U93" s="37">
        <f t="shared" si="262"/>
        <v>0</v>
      </c>
      <c r="V93" s="56"/>
      <c r="W93" s="56"/>
      <c r="X93" s="56"/>
      <c r="Y93" s="56"/>
      <c r="Z93" s="56"/>
      <c r="AA93" s="54">
        <f t="shared" ref="AA93:AA94" si="337">SUM(E93+P93)</f>
        <v>200000</v>
      </c>
      <c r="AB93" s="54">
        <f t="shared" ref="AB93:AB94" si="338">SUM(F93+Q93)</f>
        <v>200000</v>
      </c>
      <c r="AC93" s="54">
        <f t="shared" ref="AC93:AC94" si="339">SUM(G93+R93)</f>
        <v>0</v>
      </c>
      <c r="AD93" s="54">
        <f t="shared" ref="AD93:AD94" si="340">SUM(H93+S93)</f>
        <v>0</v>
      </c>
      <c r="AE93" s="54">
        <f t="shared" ref="AE93:AE94" si="341">SUM(I93+T93)</f>
        <v>0</v>
      </c>
      <c r="AF93" s="54">
        <f t="shared" ref="AF93:AF94" si="342">SUM(J93+U93)</f>
        <v>0</v>
      </c>
      <c r="AG93" s="54">
        <f t="shared" ref="AG93:AG94" si="343">SUM(K93+V93)</f>
        <v>0</v>
      </c>
      <c r="AH93" s="54">
        <f t="shared" ref="AH93:AH94" si="344">SUM(L93+W93)</f>
        <v>0</v>
      </c>
      <c r="AI93" s="54">
        <f t="shared" ref="AI93:AI94" si="345">SUM(M93+X93)</f>
        <v>0</v>
      </c>
      <c r="AJ93" s="54">
        <f t="shared" ref="AJ93:AJ94" si="346">SUM(N93+Y93)</f>
        <v>0</v>
      </c>
      <c r="AK93" s="54">
        <f t="shared" ref="AK93:AK94" si="347">SUM(O93+Z93)</f>
        <v>0</v>
      </c>
      <c r="AL93" s="82">
        <f t="shared" ref="AL93:AL94" si="348">SUM(AA93+AF93)</f>
        <v>200000</v>
      </c>
    </row>
    <row r="94" spans="1:38" s="10" customFormat="1" ht="15" x14ac:dyDescent="0.25">
      <c r="A94" s="40" t="s">
        <v>212</v>
      </c>
      <c r="B94" s="40" t="s">
        <v>213</v>
      </c>
      <c r="C94" s="42" t="s">
        <v>101</v>
      </c>
      <c r="D94" s="73" t="s">
        <v>248</v>
      </c>
      <c r="E94" s="54">
        <f t="shared" si="275"/>
        <v>602040</v>
      </c>
      <c r="F94" s="56">
        <v>602040</v>
      </c>
      <c r="G94" s="56"/>
      <c r="H94" s="56"/>
      <c r="I94" s="56"/>
      <c r="J94" s="37">
        <f t="shared" si="261"/>
        <v>0</v>
      </c>
      <c r="K94" s="56"/>
      <c r="L94" s="56"/>
      <c r="M94" s="56"/>
      <c r="N94" s="56"/>
      <c r="O94" s="56"/>
      <c r="P94" s="54">
        <f t="shared" si="311"/>
        <v>0</v>
      </c>
      <c r="Q94" s="56"/>
      <c r="R94" s="56"/>
      <c r="S94" s="56"/>
      <c r="T94" s="56"/>
      <c r="U94" s="37">
        <f t="shared" si="262"/>
        <v>0</v>
      </c>
      <c r="V94" s="56"/>
      <c r="W94" s="56"/>
      <c r="X94" s="56"/>
      <c r="Y94" s="56"/>
      <c r="Z94" s="56"/>
      <c r="AA94" s="54">
        <f t="shared" si="337"/>
        <v>602040</v>
      </c>
      <c r="AB94" s="54">
        <f t="shared" si="338"/>
        <v>602040</v>
      </c>
      <c r="AC94" s="54">
        <f t="shared" si="339"/>
        <v>0</v>
      </c>
      <c r="AD94" s="54">
        <f t="shared" si="340"/>
        <v>0</v>
      </c>
      <c r="AE94" s="54">
        <f t="shared" si="341"/>
        <v>0</v>
      </c>
      <c r="AF94" s="54">
        <f t="shared" si="342"/>
        <v>0</v>
      </c>
      <c r="AG94" s="54">
        <f t="shared" si="343"/>
        <v>0</v>
      </c>
      <c r="AH94" s="54">
        <f t="shared" si="344"/>
        <v>0</v>
      </c>
      <c r="AI94" s="54">
        <f t="shared" si="345"/>
        <v>0</v>
      </c>
      <c r="AJ94" s="54">
        <f t="shared" si="346"/>
        <v>0</v>
      </c>
      <c r="AK94" s="54">
        <f t="shared" si="347"/>
        <v>0</v>
      </c>
      <c r="AL94" s="82">
        <f t="shared" si="348"/>
        <v>602040</v>
      </c>
    </row>
    <row r="95" spans="1:38" s="10" customFormat="1" ht="15" x14ac:dyDescent="0.25">
      <c r="A95" s="40" t="s">
        <v>223</v>
      </c>
      <c r="B95" s="40" t="s">
        <v>225</v>
      </c>
      <c r="C95" s="42" t="s">
        <v>224</v>
      </c>
      <c r="D95" s="61" t="s">
        <v>226</v>
      </c>
      <c r="E95" s="54">
        <f t="shared" ref="E95:E96" si="349">SUM(F95)</f>
        <v>0</v>
      </c>
      <c r="F95" s="56"/>
      <c r="G95" s="56"/>
      <c r="H95" s="56"/>
      <c r="I95" s="56"/>
      <c r="J95" s="37">
        <f t="shared" si="261"/>
        <v>160000</v>
      </c>
      <c r="K95" s="56"/>
      <c r="L95" s="56">
        <v>100000</v>
      </c>
      <c r="M95" s="56"/>
      <c r="N95" s="56"/>
      <c r="O95" s="56">
        <v>60000</v>
      </c>
      <c r="P95" s="54">
        <f t="shared" ref="P95:P96" si="350">SUM(Q95)</f>
        <v>0</v>
      </c>
      <c r="Q95" s="56"/>
      <c r="R95" s="56"/>
      <c r="S95" s="56"/>
      <c r="T95" s="56"/>
      <c r="U95" s="37">
        <f t="shared" si="262"/>
        <v>0</v>
      </c>
      <c r="V95" s="56"/>
      <c r="W95" s="56"/>
      <c r="X95" s="56"/>
      <c r="Y95" s="56"/>
      <c r="Z95" s="56"/>
      <c r="AA95" s="54">
        <f t="shared" ref="AA95" si="351">SUM(E95+P95)</f>
        <v>0</v>
      </c>
      <c r="AB95" s="54">
        <f t="shared" ref="AB95" si="352">SUM(F95+Q95)</f>
        <v>0</v>
      </c>
      <c r="AC95" s="54">
        <f t="shared" ref="AC95" si="353">SUM(G95+R95)</f>
        <v>0</v>
      </c>
      <c r="AD95" s="54">
        <f t="shared" ref="AD95" si="354">SUM(H95+S95)</f>
        <v>0</v>
      </c>
      <c r="AE95" s="54">
        <f t="shared" ref="AE95" si="355">SUM(I95+T95)</f>
        <v>0</v>
      </c>
      <c r="AF95" s="54">
        <f t="shared" ref="AF95" si="356">SUM(J95+U95)</f>
        <v>160000</v>
      </c>
      <c r="AG95" s="54">
        <f t="shared" ref="AG95" si="357">SUM(K95+V95)</f>
        <v>0</v>
      </c>
      <c r="AH95" s="54">
        <f t="shared" ref="AH95" si="358">SUM(L95+W95)</f>
        <v>100000</v>
      </c>
      <c r="AI95" s="54">
        <f t="shared" ref="AI95" si="359">SUM(M95+X95)</f>
        <v>0</v>
      </c>
      <c r="AJ95" s="54">
        <f t="shared" ref="AJ95" si="360">SUM(N95+Y95)</f>
        <v>0</v>
      </c>
      <c r="AK95" s="54">
        <f t="shared" ref="AK95" si="361">SUM(O95+Z95)</f>
        <v>60000</v>
      </c>
      <c r="AL95" s="82">
        <f t="shared" ref="AL95" si="362">SUM(AA95+AF95)</f>
        <v>160000</v>
      </c>
    </row>
    <row r="96" spans="1:38" s="10" customFormat="1" ht="15" x14ac:dyDescent="0.25">
      <c r="A96" s="33" t="s">
        <v>28</v>
      </c>
      <c r="B96" s="33" t="s">
        <v>29</v>
      </c>
      <c r="C96" s="34" t="s">
        <v>67</v>
      </c>
      <c r="D96" s="78" t="s">
        <v>238</v>
      </c>
      <c r="E96" s="54">
        <f t="shared" si="349"/>
        <v>0</v>
      </c>
      <c r="F96" s="57"/>
      <c r="G96" s="57"/>
      <c r="H96" s="57"/>
      <c r="I96" s="57"/>
      <c r="J96" s="37">
        <f t="shared" si="261"/>
        <v>93500</v>
      </c>
      <c r="K96" s="57"/>
      <c r="L96" s="57">
        <v>93500</v>
      </c>
      <c r="M96" s="57"/>
      <c r="N96" s="57"/>
      <c r="O96" s="57"/>
      <c r="P96" s="54">
        <f t="shared" si="350"/>
        <v>0</v>
      </c>
      <c r="Q96" s="57"/>
      <c r="R96" s="57"/>
      <c r="S96" s="57"/>
      <c r="T96" s="57"/>
      <c r="U96" s="37">
        <f t="shared" si="262"/>
        <v>0</v>
      </c>
      <c r="V96" s="57"/>
      <c r="W96" s="57"/>
      <c r="X96" s="57"/>
      <c r="Y96" s="57"/>
      <c r="Z96" s="57"/>
      <c r="AA96" s="54">
        <f t="shared" si="263"/>
        <v>0</v>
      </c>
      <c r="AB96" s="54">
        <f t="shared" si="264"/>
        <v>0</v>
      </c>
      <c r="AC96" s="54">
        <f t="shared" si="265"/>
        <v>0</v>
      </c>
      <c r="AD96" s="54">
        <f t="shared" si="266"/>
        <v>0</v>
      </c>
      <c r="AE96" s="54">
        <f t="shared" si="267"/>
        <v>0</v>
      </c>
      <c r="AF96" s="54">
        <f t="shared" si="268"/>
        <v>93500</v>
      </c>
      <c r="AG96" s="54">
        <f t="shared" si="269"/>
        <v>0</v>
      </c>
      <c r="AH96" s="54">
        <f t="shared" si="270"/>
        <v>93500</v>
      </c>
      <c r="AI96" s="54">
        <f t="shared" si="271"/>
        <v>0</v>
      </c>
      <c r="AJ96" s="54">
        <f t="shared" si="272"/>
        <v>0</v>
      </c>
      <c r="AK96" s="54">
        <f t="shared" si="273"/>
        <v>0</v>
      </c>
      <c r="AL96" s="82">
        <f t="shared" si="274"/>
        <v>93500</v>
      </c>
    </row>
    <row r="97" spans="1:38" s="21" customFormat="1" ht="14.25" x14ac:dyDescent="0.2">
      <c r="A97" s="6" t="s">
        <v>110</v>
      </c>
      <c r="B97" s="6"/>
      <c r="C97" s="6"/>
      <c r="D97" s="3" t="s">
        <v>40</v>
      </c>
      <c r="E97" s="18">
        <f t="shared" ref="E97:O97" si="363">SUM(E98)</f>
        <v>4106224</v>
      </c>
      <c r="F97" s="18">
        <f t="shared" si="363"/>
        <v>4106224</v>
      </c>
      <c r="G97" s="18">
        <f t="shared" si="363"/>
        <v>2929650</v>
      </c>
      <c r="H97" s="18">
        <f t="shared" si="363"/>
        <v>107471</v>
      </c>
      <c r="I97" s="18">
        <f t="shared" si="363"/>
        <v>0</v>
      </c>
      <c r="J97" s="18">
        <f t="shared" si="363"/>
        <v>60000</v>
      </c>
      <c r="K97" s="18">
        <f t="shared" si="363"/>
        <v>60000</v>
      </c>
      <c r="L97" s="18">
        <f t="shared" si="363"/>
        <v>0</v>
      </c>
      <c r="M97" s="18">
        <f t="shared" si="363"/>
        <v>0</v>
      </c>
      <c r="N97" s="18">
        <f t="shared" si="363"/>
        <v>0</v>
      </c>
      <c r="O97" s="18">
        <f t="shared" si="363"/>
        <v>60000</v>
      </c>
      <c r="P97" s="18">
        <f t="shared" ref="P97:AK97" si="364">SUM(P98)</f>
        <v>0</v>
      </c>
      <c r="Q97" s="18">
        <f t="shared" si="364"/>
        <v>0</v>
      </c>
      <c r="R97" s="18">
        <f t="shared" si="364"/>
        <v>0</v>
      </c>
      <c r="S97" s="18">
        <f t="shared" si="364"/>
        <v>0</v>
      </c>
      <c r="T97" s="18">
        <f t="shared" si="364"/>
        <v>0</v>
      </c>
      <c r="U97" s="18">
        <f t="shared" si="364"/>
        <v>0</v>
      </c>
      <c r="V97" s="18">
        <f t="shared" si="364"/>
        <v>0</v>
      </c>
      <c r="W97" s="18">
        <f t="shared" si="364"/>
        <v>0</v>
      </c>
      <c r="X97" s="18">
        <f t="shared" si="364"/>
        <v>0</v>
      </c>
      <c r="Y97" s="18">
        <f t="shared" si="364"/>
        <v>0</v>
      </c>
      <c r="Z97" s="18">
        <f t="shared" si="364"/>
        <v>0</v>
      </c>
      <c r="AA97" s="18">
        <f t="shared" si="364"/>
        <v>4106224</v>
      </c>
      <c r="AB97" s="18">
        <f t="shared" si="364"/>
        <v>4106224</v>
      </c>
      <c r="AC97" s="18">
        <f t="shared" si="364"/>
        <v>2929650</v>
      </c>
      <c r="AD97" s="18">
        <f t="shared" si="364"/>
        <v>107471</v>
      </c>
      <c r="AE97" s="18">
        <f t="shared" si="364"/>
        <v>0</v>
      </c>
      <c r="AF97" s="18">
        <f t="shared" si="364"/>
        <v>60000</v>
      </c>
      <c r="AG97" s="18">
        <f t="shared" si="364"/>
        <v>60000</v>
      </c>
      <c r="AH97" s="18">
        <f t="shared" si="364"/>
        <v>0</v>
      </c>
      <c r="AI97" s="18">
        <f t="shared" si="364"/>
        <v>0</v>
      </c>
      <c r="AJ97" s="18">
        <f t="shared" si="364"/>
        <v>0</v>
      </c>
      <c r="AK97" s="18">
        <f t="shared" si="364"/>
        <v>60000</v>
      </c>
      <c r="AL97" s="18">
        <f t="shared" ref="AL97" si="365">SUM(AL98)</f>
        <v>4166224</v>
      </c>
    </row>
    <row r="98" spans="1:38" s="21" customFormat="1" ht="14.25" x14ac:dyDescent="0.2">
      <c r="A98" s="6" t="s">
        <v>111</v>
      </c>
      <c r="B98" s="6"/>
      <c r="C98" s="6"/>
      <c r="D98" s="3" t="s">
        <v>40</v>
      </c>
      <c r="E98" s="18">
        <f t="shared" ref="E98:O98" si="366">SUM(E99:E102)</f>
        <v>4106224</v>
      </c>
      <c r="F98" s="18">
        <f t="shared" si="366"/>
        <v>4106224</v>
      </c>
      <c r="G98" s="18">
        <f t="shared" si="366"/>
        <v>2929650</v>
      </c>
      <c r="H98" s="18">
        <f t="shared" si="366"/>
        <v>107471</v>
      </c>
      <c r="I98" s="18">
        <f t="shared" si="366"/>
        <v>0</v>
      </c>
      <c r="J98" s="18">
        <f t="shared" si="366"/>
        <v>60000</v>
      </c>
      <c r="K98" s="18">
        <f t="shared" si="366"/>
        <v>60000</v>
      </c>
      <c r="L98" s="18">
        <f t="shared" si="366"/>
        <v>0</v>
      </c>
      <c r="M98" s="18">
        <f t="shared" si="366"/>
        <v>0</v>
      </c>
      <c r="N98" s="18">
        <f t="shared" si="366"/>
        <v>0</v>
      </c>
      <c r="O98" s="18">
        <f t="shared" si="366"/>
        <v>60000</v>
      </c>
      <c r="P98" s="18">
        <f t="shared" ref="P98:T98" si="367">SUM(P99:P102)</f>
        <v>0</v>
      </c>
      <c r="Q98" s="18">
        <f t="shared" si="367"/>
        <v>0</v>
      </c>
      <c r="R98" s="18">
        <f t="shared" si="367"/>
        <v>0</v>
      </c>
      <c r="S98" s="18">
        <f t="shared" si="367"/>
        <v>0</v>
      </c>
      <c r="T98" s="18">
        <f t="shared" si="367"/>
        <v>0</v>
      </c>
      <c r="U98" s="18">
        <f t="shared" ref="U98:AK98" si="368">SUM(U99:U102)</f>
        <v>0</v>
      </c>
      <c r="V98" s="18">
        <f t="shared" si="368"/>
        <v>0</v>
      </c>
      <c r="W98" s="18">
        <f t="shared" si="368"/>
        <v>0</v>
      </c>
      <c r="X98" s="18">
        <f t="shared" si="368"/>
        <v>0</v>
      </c>
      <c r="Y98" s="18">
        <f t="shared" si="368"/>
        <v>0</v>
      </c>
      <c r="Z98" s="18">
        <f t="shared" si="368"/>
        <v>0</v>
      </c>
      <c r="AA98" s="18">
        <f t="shared" si="368"/>
        <v>4106224</v>
      </c>
      <c r="AB98" s="18">
        <f t="shared" si="368"/>
        <v>4106224</v>
      </c>
      <c r="AC98" s="18">
        <f t="shared" si="368"/>
        <v>2929650</v>
      </c>
      <c r="AD98" s="18">
        <f t="shared" si="368"/>
        <v>107471</v>
      </c>
      <c r="AE98" s="18">
        <f t="shared" si="368"/>
        <v>0</v>
      </c>
      <c r="AF98" s="18">
        <f t="shared" si="368"/>
        <v>60000</v>
      </c>
      <c r="AG98" s="18">
        <f t="shared" si="368"/>
        <v>60000</v>
      </c>
      <c r="AH98" s="18">
        <f t="shared" si="368"/>
        <v>0</v>
      </c>
      <c r="AI98" s="18">
        <f t="shared" si="368"/>
        <v>0</v>
      </c>
      <c r="AJ98" s="18">
        <f t="shared" si="368"/>
        <v>0</v>
      </c>
      <c r="AK98" s="18">
        <f t="shared" si="368"/>
        <v>60000</v>
      </c>
      <c r="AL98" s="18">
        <f t="shared" ref="AL98" si="369">SUM(AL99:AL102)</f>
        <v>4166224</v>
      </c>
    </row>
    <row r="99" spans="1:38" s="10" customFormat="1" ht="17.25" customHeight="1" x14ac:dyDescent="0.2">
      <c r="A99" s="25" t="s">
        <v>31</v>
      </c>
      <c r="B99" s="25" t="s">
        <v>112</v>
      </c>
      <c r="C99" s="24" t="s">
        <v>49</v>
      </c>
      <c r="D99" s="51" t="s">
        <v>178</v>
      </c>
      <c r="E99" s="54">
        <f>SUM(F99)</f>
        <v>3932224</v>
      </c>
      <c r="F99" s="54">
        <v>3932224</v>
      </c>
      <c r="G99" s="54">
        <v>2929650</v>
      </c>
      <c r="H99" s="54">
        <v>107471</v>
      </c>
      <c r="I99" s="54"/>
      <c r="J99" s="37">
        <f t="shared" ref="J99:J102" si="370">SUM(L99+O99)</f>
        <v>0</v>
      </c>
      <c r="K99" s="54"/>
      <c r="L99" s="54"/>
      <c r="M99" s="54"/>
      <c r="N99" s="54"/>
      <c r="O99" s="54"/>
      <c r="P99" s="54">
        <f>SUM(Q99)</f>
        <v>0</v>
      </c>
      <c r="Q99" s="54"/>
      <c r="R99" s="54"/>
      <c r="S99" s="54"/>
      <c r="T99" s="54"/>
      <c r="U99" s="37">
        <f t="shared" ref="U99:U102" si="371">SUM(W99+Z99)</f>
        <v>0</v>
      </c>
      <c r="V99" s="54"/>
      <c r="W99" s="54"/>
      <c r="X99" s="54"/>
      <c r="Y99" s="54"/>
      <c r="Z99" s="54"/>
      <c r="AA99" s="54">
        <f t="shared" ref="AA99:AA101" si="372">SUM(E99+P99)</f>
        <v>3932224</v>
      </c>
      <c r="AB99" s="54">
        <f t="shared" ref="AB99:AB101" si="373">SUM(F99+Q99)</f>
        <v>3932224</v>
      </c>
      <c r="AC99" s="54">
        <f t="shared" ref="AC99:AC101" si="374">SUM(G99+R99)</f>
        <v>2929650</v>
      </c>
      <c r="AD99" s="54">
        <f t="shared" ref="AD99:AD101" si="375">SUM(H99+S99)</f>
        <v>107471</v>
      </c>
      <c r="AE99" s="54">
        <f t="shared" ref="AE99:AE101" si="376">SUM(I99+T99)</f>
        <v>0</v>
      </c>
      <c r="AF99" s="54">
        <f t="shared" ref="AF99:AF101" si="377">SUM(J99+U99)</f>
        <v>0</v>
      </c>
      <c r="AG99" s="54">
        <f t="shared" ref="AG99:AG101" si="378">SUM(K99+V99)</f>
        <v>0</v>
      </c>
      <c r="AH99" s="54">
        <f t="shared" ref="AH99:AH101" si="379">SUM(L99+W99)</f>
        <v>0</v>
      </c>
      <c r="AI99" s="54">
        <f t="shared" ref="AI99:AI101" si="380">SUM(M99+X99)</f>
        <v>0</v>
      </c>
      <c r="AJ99" s="54">
        <f t="shared" ref="AJ99:AJ101" si="381">SUM(N99+Y99)</f>
        <v>0</v>
      </c>
      <c r="AK99" s="54">
        <f t="shared" ref="AK99:AK101" si="382">SUM(O99+Z99)</f>
        <v>0</v>
      </c>
      <c r="AL99" s="82">
        <f t="shared" ref="AL99:AL101" si="383">SUM(AA99+AF99)</f>
        <v>3932224</v>
      </c>
    </row>
    <row r="100" spans="1:38" s="10" customFormat="1" ht="15" x14ac:dyDescent="0.25">
      <c r="A100" s="25" t="s">
        <v>140</v>
      </c>
      <c r="B100" s="25" t="s">
        <v>71</v>
      </c>
      <c r="C100" s="24" t="s">
        <v>56</v>
      </c>
      <c r="D100" s="44" t="s">
        <v>134</v>
      </c>
      <c r="E100" s="54">
        <f t="shared" ref="E100:E102" si="384">SUM(F100)</f>
        <v>57000</v>
      </c>
      <c r="F100" s="56">
        <v>57000</v>
      </c>
      <c r="G100" s="56"/>
      <c r="H100" s="56"/>
      <c r="I100" s="56"/>
      <c r="J100" s="37">
        <f t="shared" si="370"/>
        <v>0</v>
      </c>
      <c r="K100" s="56"/>
      <c r="L100" s="56"/>
      <c r="M100" s="56"/>
      <c r="N100" s="56"/>
      <c r="O100" s="56"/>
      <c r="P100" s="54">
        <f t="shared" ref="P100:P102" si="385">SUM(Q100)</f>
        <v>0</v>
      </c>
      <c r="Q100" s="56"/>
      <c r="R100" s="56"/>
      <c r="S100" s="56"/>
      <c r="T100" s="56"/>
      <c r="U100" s="37">
        <f t="shared" si="371"/>
        <v>0</v>
      </c>
      <c r="V100" s="56"/>
      <c r="W100" s="56"/>
      <c r="X100" s="56"/>
      <c r="Y100" s="56"/>
      <c r="Z100" s="56"/>
      <c r="AA100" s="54">
        <f t="shared" si="372"/>
        <v>57000</v>
      </c>
      <c r="AB100" s="54">
        <f t="shared" si="373"/>
        <v>57000</v>
      </c>
      <c r="AC100" s="54">
        <f t="shared" si="374"/>
        <v>0</v>
      </c>
      <c r="AD100" s="54">
        <f t="shared" si="375"/>
        <v>0</v>
      </c>
      <c r="AE100" s="54">
        <f t="shared" si="376"/>
        <v>0</v>
      </c>
      <c r="AF100" s="54">
        <f t="shared" si="377"/>
        <v>0</v>
      </c>
      <c r="AG100" s="54">
        <f t="shared" si="378"/>
        <v>0</v>
      </c>
      <c r="AH100" s="54">
        <f t="shared" si="379"/>
        <v>0</v>
      </c>
      <c r="AI100" s="54">
        <f t="shared" si="380"/>
        <v>0</v>
      </c>
      <c r="AJ100" s="54">
        <f t="shared" si="381"/>
        <v>0</v>
      </c>
      <c r="AK100" s="54">
        <f t="shared" si="382"/>
        <v>0</v>
      </c>
      <c r="AL100" s="82">
        <f t="shared" si="383"/>
        <v>57000</v>
      </c>
    </row>
    <row r="101" spans="1:38" s="10" customFormat="1" ht="15" x14ac:dyDescent="0.25">
      <c r="A101" s="30" t="s">
        <v>32</v>
      </c>
      <c r="B101" s="30" t="s">
        <v>33</v>
      </c>
      <c r="C101" s="30" t="s">
        <v>72</v>
      </c>
      <c r="D101" s="45" t="s">
        <v>34</v>
      </c>
      <c r="E101" s="54">
        <f t="shared" ref="E101" si="386">SUM(F101)</f>
        <v>117000</v>
      </c>
      <c r="F101" s="57">
        <v>117000</v>
      </c>
      <c r="G101" s="57"/>
      <c r="H101" s="57"/>
      <c r="I101" s="57"/>
      <c r="J101" s="37">
        <f t="shared" ref="J101" si="387">SUM(L101+O101)</f>
        <v>0</v>
      </c>
      <c r="K101" s="57"/>
      <c r="L101" s="57"/>
      <c r="M101" s="57"/>
      <c r="N101" s="57"/>
      <c r="O101" s="57"/>
      <c r="P101" s="54">
        <f t="shared" ref="P101" si="388">SUM(Q101)</f>
        <v>0</v>
      </c>
      <c r="Q101" s="57"/>
      <c r="R101" s="57"/>
      <c r="S101" s="57"/>
      <c r="T101" s="57"/>
      <c r="U101" s="37">
        <f t="shared" ref="U101" si="389">SUM(W101+Z101)</f>
        <v>0</v>
      </c>
      <c r="V101" s="57"/>
      <c r="W101" s="57"/>
      <c r="X101" s="57"/>
      <c r="Y101" s="57"/>
      <c r="Z101" s="57"/>
      <c r="AA101" s="54">
        <f t="shared" si="372"/>
        <v>117000</v>
      </c>
      <c r="AB101" s="54">
        <f t="shared" si="373"/>
        <v>117000</v>
      </c>
      <c r="AC101" s="54">
        <f t="shared" si="374"/>
        <v>0</v>
      </c>
      <c r="AD101" s="54">
        <f t="shared" si="375"/>
        <v>0</v>
      </c>
      <c r="AE101" s="54">
        <f t="shared" si="376"/>
        <v>0</v>
      </c>
      <c r="AF101" s="54">
        <f t="shared" si="377"/>
        <v>0</v>
      </c>
      <c r="AG101" s="54">
        <f t="shared" si="378"/>
        <v>0</v>
      </c>
      <c r="AH101" s="54">
        <f t="shared" si="379"/>
        <v>0</v>
      </c>
      <c r="AI101" s="54">
        <f t="shared" si="380"/>
        <v>0</v>
      </c>
      <c r="AJ101" s="54">
        <f t="shared" si="381"/>
        <v>0</v>
      </c>
      <c r="AK101" s="54">
        <f t="shared" si="382"/>
        <v>0</v>
      </c>
      <c r="AL101" s="82">
        <f t="shared" si="383"/>
        <v>117000</v>
      </c>
    </row>
    <row r="102" spans="1:38" s="10" customFormat="1" ht="30" x14ac:dyDescent="0.25">
      <c r="A102" s="30" t="s">
        <v>263</v>
      </c>
      <c r="B102" s="30" t="s">
        <v>258</v>
      </c>
      <c r="C102" s="30" t="s">
        <v>50</v>
      </c>
      <c r="D102" s="60" t="s">
        <v>257</v>
      </c>
      <c r="E102" s="54">
        <f t="shared" si="384"/>
        <v>0</v>
      </c>
      <c r="F102" s="57"/>
      <c r="G102" s="57"/>
      <c r="H102" s="57"/>
      <c r="I102" s="57"/>
      <c r="J102" s="37">
        <f t="shared" si="370"/>
        <v>60000</v>
      </c>
      <c r="K102" s="57">
        <v>60000</v>
      </c>
      <c r="L102" s="57"/>
      <c r="M102" s="57"/>
      <c r="N102" s="57"/>
      <c r="O102" s="57">
        <v>60000</v>
      </c>
      <c r="P102" s="54">
        <f t="shared" si="385"/>
        <v>0</v>
      </c>
      <c r="Q102" s="57"/>
      <c r="R102" s="57"/>
      <c r="S102" s="57"/>
      <c r="T102" s="57"/>
      <c r="U102" s="37">
        <f t="shared" si="371"/>
        <v>0</v>
      </c>
      <c r="V102" s="57"/>
      <c r="W102" s="57"/>
      <c r="X102" s="57"/>
      <c r="Y102" s="57"/>
      <c r="Z102" s="57"/>
      <c r="AA102" s="54">
        <f t="shared" ref="AA102" si="390">SUM(E102+P102)</f>
        <v>0</v>
      </c>
      <c r="AB102" s="54">
        <f t="shared" ref="AB102" si="391">SUM(F102+Q102)</f>
        <v>0</v>
      </c>
      <c r="AC102" s="54">
        <f t="shared" ref="AC102" si="392">SUM(G102+R102)</f>
        <v>0</v>
      </c>
      <c r="AD102" s="54">
        <f t="shared" ref="AD102" si="393">SUM(H102+S102)</f>
        <v>0</v>
      </c>
      <c r="AE102" s="54">
        <f t="shared" ref="AE102" si="394">SUM(I102+T102)</f>
        <v>0</v>
      </c>
      <c r="AF102" s="54">
        <f t="shared" ref="AF102" si="395">SUM(J102+U102)</f>
        <v>60000</v>
      </c>
      <c r="AG102" s="54">
        <f t="shared" ref="AG102" si="396">SUM(K102+V102)</f>
        <v>60000</v>
      </c>
      <c r="AH102" s="54">
        <f t="shared" ref="AH102" si="397">SUM(L102+W102)</f>
        <v>0</v>
      </c>
      <c r="AI102" s="54">
        <f t="shared" ref="AI102" si="398">SUM(M102+X102)</f>
        <v>0</v>
      </c>
      <c r="AJ102" s="54">
        <f t="shared" ref="AJ102" si="399">SUM(N102+Y102)</f>
        <v>0</v>
      </c>
      <c r="AK102" s="54">
        <f t="shared" ref="AK102" si="400">SUM(O102+Z102)</f>
        <v>60000</v>
      </c>
      <c r="AL102" s="82">
        <f t="shared" ref="AL102" si="401">SUM(AA102+AF102)</f>
        <v>60000</v>
      </c>
    </row>
    <row r="103" spans="1:38" s="21" customFormat="1" ht="14.25" x14ac:dyDescent="0.2">
      <c r="A103" s="6" t="s">
        <v>108</v>
      </c>
      <c r="B103" s="6"/>
      <c r="C103" s="6"/>
      <c r="D103" s="3" t="s">
        <v>39</v>
      </c>
      <c r="E103" s="18">
        <f t="shared" ref="E103:O103" si="402">SUM(E104)</f>
        <v>16392244</v>
      </c>
      <c r="F103" s="18">
        <f t="shared" si="402"/>
        <v>4911300</v>
      </c>
      <c r="G103" s="18">
        <f t="shared" si="402"/>
        <v>3401437</v>
      </c>
      <c r="H103" s="18">
        <f t="shared" si="402"/>
        <v>109487</v>
      </c>
      <c r="I103" s="18">
        <f t="shared" si="402"/>
        <v>0</v>
      </c>
      <c r="J103" s="18">
        <f t="shared" si="402"/>
        <v>0</v>
      </c>
      <c r="K103" s="18">
        <f t="shared" si="402"/>
        <v>0</v>
      </c>
      <c r="L103" s="18">
        <f t="shared" si="402"/>
        <v>0</v>
      </c>
      <c r="M103" s="18">
        <f t="shared" si="402"/>
        <v>0</v>
      </c>
      <c r="N103" s="18">
        <f t="shared" si="402"/>
        <v>0</v>
      </c>
      <c r="O103" s="18">
        <f t="shared" si="402"/>
        <v>0</v>
      </c>
      <c r="P103" s="18">
        <f t="shared" ref="P103:AK103" si="403">SUM(P104)</f>
        <v>0</v>
      </c>
      <c r="Q103" s="18">
        <f t="shared" si="403"/>
        <v>0</v>
      </c>
      <c r="R103" s="18">
        <f t="shared" si="403"/>
        <v>0</v>
      </c>
      <c r="S103" s="18">
        <f t="shared" si="403"/>
        <v>0</v>
      </c>
      <c r="T103" s="18">
        <f t="shared" si="403"/>
        <v>0</v>
      </c>
      <c r="U103" s="18">
        <f t="shared" si="403"/>
        <v>0</v>
      </c>
      <c r="V103" s="18">
        <f t="shared" si="403"/>
        <v>0</v>
      </c>
      <c r="W103" s="18">
        <f t="shared" si="403"/>
        <v>0</v>
      </c>
      <c r="X103" s="18">
        <f t="shared" si="403"/>
        <v>0</v>
      </c>
      <c r="Y103" s="18">
        <f t="shared" si="403"/>
        <v>0</v>
      </c>
      <c r="Z103" s="18">
        <f t="shared" si="403"/>
        <v>0</v>
      </c>
      <c r="AA103" s="18">
        <f t="shared" si="403"/>
        <v>16392244</v>
      </c>
      <c r="AB103" s="18">
        <f t="shared" si="403"/>
        <v>4911300</v>
      </c>
      <c r="AC103" s="18">
        <f t="shared" si="403"/>
        <v>3401437</v>
      </c>
      <c r="AD103" s="18">
        <f t="shared" si="403"/>
        <v>109487</v>
      </c>
      <c r="AE103" s="18">
        <f t="shared" si="403"/>
        <v>0</v>
      </c>
      <c r="AF103" s="18">
        <f t="shared" si="403"/>
        <v>0</v>
      </c>
      <c r="AG103" s="18">
        <f t="shared" si="403"/>
        <v>0</v>
      </c>
      <c r="AH103" s="18">
        <f t="shared" si="403"/>
        <v>0</v>
      </c>
      <c r="AI103" s="18">
        <f t="shared" si="403"/>
        <v>0</v>
      </c>
      <c r="AJ103" s="18">
        <f t="shared" si="403"/>
        <v>0</v>
      </c>
      <c r="AK103" s="18">
        <f t="shared" si="403"/>
        <v>0</v>
      </c>
      <c r="AL103" s="18">
        <f t="shared" ref="AL103" si="404">SUM(AL104)</f>
        <v>16392244</v>
      </c>
    </row>
    <row r="104" spans="1:38" s="21" customFormat="1" ht="14.25" x14ac:dyDescent="0.2">
      <c r="A104" s="6" t="s">
        <v>109</v>
      </c>
      <c r="B104" s="6"/>
      <c r="C104" s="6"/>
      <c r="D104" s="3" t="s">
        <v>39</v>
      </c>
      <c r="E104" s="18">
        <f t="shared" ref="E104:O104" si="405">SUM(E105:E108)</f>
        <v>16392244</v>
      </c>
      <c r="F104" s="18">
        <f t="shared" si="405"/>
        <v>4911300</v>
      </c>
      <c r="G104" s="18">
        <f t="shared" si="405"/>
        <v>3401437</v>
      </c>
      <c r="H104" s="18">
        <f t="shared" si="405"/>
        <v>109487</v>
      </c>
      <c r="I104" s="18">
        <f t="shared" si="405"/>
        <v>0</v>
      </c>
      <c r="J104" s="18">
        <f t="shared" si="405"/>
        <v>0</v>
      </c>
      <c r="K104" s="18">
        <f t="shared" si="405"/>
        <v>0</v>
      </c>
      <c r="L104" s="18">
        <f t="shared" si="405"/>
        <v>0</v>
      </c>
      <c r="M104" s="18">
        <f t="shared" si="405"/>
        <v>0</v>
      </c>
      <c r="N104" s="18">
        <f t="shared" si="405"/>
        <v>0</v>
      </c>
      <c r="O104" s="18">
        <f t="shared" si="405"/>
        <v>0</v>
      </c>
      <c r="P104" s="18">
        <f t="shared" ref="P104:T104" si="406">SUM(P105:P108)</f>
        <v>0</v>
      </c>
      <c r="Q104" s="18">
        <f t="shared" si="406"/>
        <v>0</v>
      </c>
      <c r="R104" s="18">
        <f t="shared" si="406"/>
        <v>0</v>
      </c>
      <c r="S104" s="18">
        <f t="shared" si="406"/>
        <v>0</v>
      </c>
      <c r="T104" s="18">
        <f t="shared" si="406"/>
        <v>0</v>
      </c>
      <c r="U104" s="18">
        <f t="shared" ref="U104:AK104" si="407">SUM(U105:U108)</f>
        <v>0</v>
      </c>
      <c r="V104" s="18">
        <f t="shared" si="407"/>
        <v>0</v>
      </c>
      <c r="W104" s="18">
        <f t="shared" si="407"/>
        <v>0</v>
      </c>
      <c r="X104" s="18">
        <f t="shared" si="407"/>
        <v>0</v>
      </c>
      <c r="Y104" s="18">
        <f t="shared" si="407"/>
        <v>0</v>
      </c>
      <c r="Z104" s="18">
        <f t="shared" si="407"/>
        <v>0</v>
      </c>
      <c r="AA104" s="18">
        <f>SUM(AA105:AA108)</f>
        <v>16392244</v>
      </c>
      <c r="AB104" s="18">
        <f t="shared" si="407"/>
        <v>4911300</v>
      </c>
      <c r="AC104" s="18">
        <f t="shared" si="407"/>
        <v>3401437</v>
      </c>
      <c r="AD104" s="18">
        <f t="shared" si="407"/>
        <v>109487</v>
      </c>
      <c r="AE104" s="18">
        <f t="shared" si="407"/>
        <v>0</v>
      </c>
      <c r="AF104" s="18">
        <f t="shared" si="407"/>
        <v>0</v>
      </c>
      <c r="AG104" s="18">
        <f t="shared" si="407"/>
        <v>0</v>
      </c>
      <c r="AH104" s="18">
        <f t="shared" si="407"/>
        <v>0</v>
      </c>
      <c r="AI104" s="18">
        <f t="shared" si="407"/>
        <v>0</v>
      </c>
      <c r="AJ104" s="18">
        <f t="shared" si="407"/>
        <v>0</v>
      </c>
      <c r="AK104" s="18">
        <f t="shared" si="407"/>
        <v>0</v>
      </c>
      <c r="AL104" s="18">
        <f t="shared" ref="AL104" si="408">SUM(AL105:AL108)</f>
        <v>16392244</v>
      </c>
    </row>
    <row r="105" spans="1:38" s="10" customFormat="1" ht="19.5" customHeight="1" x14ac:dyDescent="0.2">
      <c r="A105" s="25" t="s">
        <v>35</v>
      </c>
      <c r="B105" s="25" t="s">
        <v>112</v>
      </c>
      <c r="C105" s="25" t="s">
        <v>49</v>
      </c>
      <c r="D105" s="51" t="s">
        <v>178</v>
      </c>
      <c r="E105" s="54">
        <f>SUM(F105)</f>
        <v>4500000</v>
      </c>
      <c r="F105" s="54">
        <v>4500000</v>
      </c>
      <c r="G105" s="54">
        <v>3401437</v>
      </c>
      <c r="H105" s="54">
        <v>109487</v>
      </c>
      <c r="I105" s="54"/>
      <c r="J105" s="37">
        <f t="shared" ref="J105:J108" si="409">SUM(L105+O105)</f>
        <v>0</v>
      </c>
      <c r="K105" s="54"/>
      <c r="L105" s="54"/>
      <c r="M105" s="54"/>
      <c r="N105" s="54"/>
      <c r="O105" s="54"/>
      <c r="P105" s="54">
        <f>SUM(Q105)</f>
        <v>0</v>
      </c>
      <c r="Q105" s="54"/>
      <c r="R105" s="54"/>
      <c r="S105" s="54"/>
      <c r="T105" s="54"/>
      <c r="U105" s="37">
        <f t="shared" ref="U105:U108" si="410">SUM(W105+Z105)</f>
        <v>0</v>
      </c>
      <c r="V105" s="54"/>
      <c r="W105" s="54"/>
      <c r="X105" s="54"/>
      <c r="Y105" s="54"/>
      <c r="Z105" s="54"/>
      <c r="AA105" s="54">
        <f t="shared" ref="AA105:AA106" si="411">SUM(E105+P105)</f>
        <v>4500000</v>
      </c>
      <c r="AB105" s="54">
        <f t="shared" ref="AB105:AB106" si="412">SUM(F105+Q105)</f>
        <v>4500000</v>
      </c>
      <c r="AC105" s="54">
        <f t="shared" ref="AC105:AC106" si="413">SUM(G105+R105)</f>
        <v>3401437</v>
      </c>
      <c r="AD105" s="54">
        <f t="shared" ref="AD105:AD106" si="414">SUM(H105+S105)</f>
        <v>109487</v>
      </c>
      <c r="AE105" s="54">
        <f t="shared" ref="AE105:AE106" si="415">SUM(I105+T105)</f>
        <v>0</v>
      </c>
      <c r="AF105" s="54">
        <f t="shared" ref="AF105:AF106" si="416">SUM(J105+U105)</f>
        <v>0</v>
      </c>
      <c r="AG105" s="54">
        <f t="shared" ref="AG105:AG106" si="417">SUM(K105+V105)</f>
        <v>0</v>
      </c>
      <c r="AH105" s="54">
        <f t="shared" ref="AH105:AH106" si="418">SUM(L105+W105)</f>
        <v>0</v>
      </c>
      <c r="AI105" s="54">
        <f t="shared" ref="AI105:AI106" si="419">SUM(M105+X105)</f>
        <v>0</v>
      </c>
      <c r="AJ105" s="54">
        <f t="shared" ref="AJ105:AJ106" si="420">SUM(N105+Y105)</f>
        <v>0</v>
      </c>
      <c r="AK105" s="54">
        <f t="shared" ref="AK105:AK106" si="421">SUM(O105+Z105)</f>
        <v>0</v>
      </c>
      <c r="AL105" s="82">
        <f t="shared" ref="AL105:AL106" si="422">SUM(AA105+AF105)</f>
        <v>4500000</v>
      </c>
    </row>
    <row r="106" spans="1:38" s="10" customFormat="1" ht="15" x14ac:dyDescent="0.25">
      <c r="A106" s="34" t="s">
        <v>202</v>
      </c>
      <c r="B106" s="34" t="s">
        <v>176</v>
      </c>
      <c r="C106" s="34" t="s">
        <v>56</v>
      </c>
      <c r="D106" s="69" t="s">
        <v>177</v>
      </c>
      <c r="E106" s="54">
        <v>11480944</v>
      </c>
      <c r="F106" s="56"/>
      <c r="G106" s="56"/>
      <c r="H106" s="56"/>
      <c r="I106" s="56"/>
      <c r="J106" s="37">
        <f t="shared" si="409"/>
        <v>0</v>
      </c>
      <c r="K106" s="56"/>
      <c r="L106" s="56"/>
      <c r="M106" s="56"/>
      <c r="N106" s="56"/>
      <c r="O106" s="56"/>
      <c r="P106" s="54"/>
      <c r="Q106" s="56"/>
      <c r="R106" s="56"/>
      <c r="S106" s="56"/>
      <c r="T106" s="56"/>
      <c r="U106" s="37">
        <f t="shared" si="410"/>
        <v>0</v>
      </c>
      <c r="V106" s="56"/>
      <c r="W106" s="56"/>
      <c r="X106" s="56"/>
      <c r="Y106" s="56"/>
      <c r="Z106" s="56"/>
      <c r="AA106" s="54">
        <f t="shared" si="411"/>
        <v>11480944</v>
      </c>
      <c r="AB106" s="54">
        <f t="shared" si="412"/>
        <v>0</v>
      </c>
      <c r="AC106" s="54">
        <f t="shared" si="413"/>
        <v>0</v>
      </c>
      <c r="AD106" s="54">
        <f t="shared" si="414"/>
        <v>0</v>
      </c>
      <c r="AE106" s="54">
        <f t="shared" si="415"/>
        <v>0</v>
      </c>
      <c r="AF106" s="54">
        <f t="shared" si="416"/>
        <v>0</v>
      </c>
      <c r="AG106" s="54">
        <f t="shared" si="417"/>
        <v>0</v>
      </c>
      <c r="AH106" s="54">
        <f t="shared" si="418"/>
        <v>0</v>
      </c>
      <c r="AI106" s="54">
        <f t="shared" si="419"/>
        <v>0</v>
      </c>
      <c r="AJ106" s="54">
        <f t="shared" si="420"/>
        <v>0</v>
      </c>
      <c r="AK106" s="54">
        <f t="shared" si="421"/>
        <v>0</v>
      </c>
      <c r="AL106" s="82">
        <f t="shared" si="422"/>
        <v>11480944</v>
      </c>
    </row>
    <row r="107" spans="1:38" s="10" customFormat="1" ht="15" x14ac:dyDescent="0.25">
      <c r="A107" s="34" t="s">
        <v>227</v>
      </c>
      <c r="B107" s="34" t="s">
        <v>228</v>
      </c>
      <c r="C107" s="34" t="s">
        <v>71</v>
      </c>
      <c r="D107" s="69" t="s">
        <v>229</v>
      </c>
      <c r="E107" s="54">
        <f>SUM(F107)</f>
        <v>111300</v>
      </c>
      <c r="F107" s="56">
        <v>111300</v>
      </c>
      <c r="G107" s="56"/>
      <c r="H107" s="56"/>
      <c r="I107" s="56"/>
      <c r="J107" s="37">
        <f t="shared" si="409"/>
        <v>0</v>
      </c>
      <c r="K107" s="56"/>
      <c r="L107" s="56"/>
      <c r="M107" s="56"/>
      <c r="N107" s="56"/>
      <c r="O107" s="56"/>
      <c r="P107" s="54">
        <f>SUM(Q107)</f>
        <v>0</v>
      </c>
      <c r="Q107" s="56"/>
      <c r="R107" s="56"/>
      <c r="S107" s="56"/>
      <c r="T107" s="56"/>
      <c r="U107" s="37">
        <f t="shared" si="410"/>
        <v>0</v>
      </c>
      <c r="V107" s="56"/>
      <c r="W107" s="56"/>
      <c r="X107" s="56"/>
      <c r="Y107" s="56"/>
      <c r="Z107" s="56"/>
      <c r="AA107" s="54">
        <f t="shared" ref="AA107:AA108" si="423">SUM(E107+P107)</f>
        <v>111300</v>
      </c>
      <c r="AB107" s="54">
        <f t="shared" ref="AB107:AB108" si="424">SUM(F107+Q107)</f>
        <v>111300</v>
      </c>
      <c r="AC107" s="54">
        <f t="shared" ref="AC107:AC108" si="425">SUM(G107+R107)</f>
        <v>0</v>
      </c>
      <c r="AD107" s="54">
        <f t="shared" ref="AD107:AD108" si="426">SUM(H107+S107)</f>
        <v>0</v>
      </c>
      <c r="AE107" s="54">
        <f t="shared" ref="AE107:AE108" si="427">SUM(I107+T107)</f>
        <v>0</v>
      </c>
      <c r="AF107" s="54">
        <f t="shared" ref="AF107:AF108" si="428">SUM(J107+U107)</f>
        <v>0</v>
      </c>
      <c r="AG107" s="54">
        <f t="shared" ref="AG107:AG108" si="429">SUM(K107+V107)</f>
        <v>0</v>
      </c>
      <c r="AH107" s="54">
        <f t="shared" ref="AH107:AH108" si="430">SUM(L107+W107)</f>
        <v>0</v>
      </c>
      <c r="AI107" s="54">
        <f t="shared" ref="AI107:AI108" si="431">SUM(M107+X107)</f>
        <v>0</v>
      </c>
      <c r="AJ107" s="54">
        <f t="shared" ref="AJ107:AJ108" si="432">SUM(N107+Y107)</f>
        <v>0</v>
      </c>
      <c r="AK107" s="54">
        <f t="shared" ref="AK107:AK108" si="433">SUM(O107+Z107)</f>
        <v>0</v>
      </c>
      <c r="AL107" s="82">
        <f t="shared" ref="AL107:AL108" si="434">SUM(AA107+AF107)</f>
        <v>111300</v>
      </c>
    </row>
    <row r="108" spans="1:38" s="10" customFormat="1" ht="30" x14ac:dyDescent="0.25">
      <c r="A108" s="34" t="s">
        <v>222</v>
      </c>
      <c r="B108" s="34" t="s">
        <v>220</v>
      </c>
      <c r="C108" s="34" t="s">
        <v>71</v>
      </c>
      <c r="D108" s="69" t="s">
        <v>221</v>
      </c>
      <c r="E108" s="54">
        <f>SUM(F108)</f>
        <v>300000</v>
      </c>
      <c r="F108" s="56">
        <v>300000</v>
      </c>
      <c r="G108" s="56"/>
      <c r="H108" s="56"/>
      <c r="I108" s="56"/>
      <c r="J108" s="79">
        <f t="shared" si="409"/>
        <v>0</v>
      </c>
      <c r="K108" s="56"/>
      <c r="L108" s="56"/>
      <c r="M108" s="56"/>
      <c r="N108" s="56"/>
      <c r="O108" s="56"/>
      <c r="P108" s="54">
        <f>SUM(Q108)</f>
        <v>0</v>
      </c>
      <c r="Q108" s="56"/>
      <c r="R108" s="56"/>
      <c r="S108" s="56"/>
      <c r="T108" s="56"/>
      <c r="U108" s="37">
        <f t="shared" si="410"/>
        <v>0</v>
      </c>
      <c r="V108" s="56"/>
      <c r="W108" s="56"/>
      <c r="X108" s="56"/>
      <c r="Y108" s="56"/>
      <c r="Z108" s="56"/>
      <c r="AA108" s="54">
        <f t="shared" si="423"/>
        <v>300000</v>
      </c>
      <c r="AB108" s="54">
        <f t="shared" si="424"/>
        <v>300000</v>
      </c>
      <c r="AC108" s="54">
        <f t="shared" si="425"/>
        <v>0</v>
      </c>
      <c r="AD108" s="54">
        <f t="shared" si="426"/>
        <v>0</v>
      </c>
      <c r="AE108" s="54">
        <f t="shared" si="427"/>
        <v>0</v>
      </c>
      <c r="AF108" s="54">
        <f t="shared" si="428"/>
        <v>0</v>
      </c>
      <c r="AG108" s="54">
        <f t="shared" si="429"/>
        <v>0</v>
      </c>
      <c r="AH108" s="54">
        <f t="shared" si="430"/>
        <v>0</v>
      </c>
      <c r="AI108" s="54">
        <f t="shared" si="431"/>
        <v>0</v>
      </c>
      <c r="AJ108" s="54">
        <f t="shared" si="432"/>
        <v>0</v>
      </c>
      <c r="AK108" s="54">
        <f t="shared" si="433"/>
        <v>0</v>
      </c>
      <c r="AL108" s="82">
        <f t="shared" si="434"/>
        <v>300000</v>
      </c>
    </row>
    <row r="109" spans="1:38" s="13" customFormat="1" x14ac:dyDescent="0.2">
      <c r="A109" s="80" t="s">
        <v>161</v>
      </c>
      <c r="B109" s="80" t="s">
        <v>161</v>
      </c>
      <c r="C109" s="80" t="s">
        <v>161</v>
      </c>
      <c r="D109" s="52" t="s">
        <v>163</v>
      </c>
      <c r="E109" s="81">
        <f t="shared" ref="E109:AL109" si="435">SUM(E103+E97+E82+E77+E67+E45+E27+E12+E63)</f>
        <v>288838467</v>
      </c>
      <c r="F109" s="81">
        <f t="shared" si="435"/>
        <v>272757523</v>
      </c>
      <c r="G109" s="81">
        <f t="shared" si="435"/>
        <v>139517906</v>
      </c>
      <c r="H109" s="81">
        <f t="shared" si="435"/>
        <v>29713156</v>
      </c>
      <c r="I109" s="81">
        <f t="shared" si="435"/>
        <v>4600000</v>
      </c>
      <c r="J109" s="81">
        <f t="shared" si="435"/>
        <v>21614600</v>
      </c>
      <c r="K109" s="81">
        <f t="shared" si="435"/>
        <v>19000000</v>
      </c>
      <c r="L109" s="81">
        <f t="shared" si="435"/>
        <v>2554600</v>
      </c>
      <c r="M109" s="81">
        <f t="shared" si="435"/>
        <v>363625</v>
      </c>
      <c r="N109" s="81">
        <f t="shared" si="435"/>
        <v>0</v>
      </c>
      <c r="O109" s="81">
        <f t="shared" si="435"/>
        <v>19060000</v>
      </c>
      <c r="P109" s="81">
        <f t="shared" si="435"/>
        <v>79385183</v>
      </c>
      <c r="Q109" s="81">
        <f t="shared" si="435"/>
        <v>79385183</v>
      </c>
      <c r="R109" s="81">
        <f t="shared" si="435"/>
        <v>61506360</v>
      </c>
      <c r="S109" s="81">
        <f t="shared" si="435"/>
        <v>0</v>
      </c>
      <c r="T109" s="81">
        <f t="shared" si="435"/>
        <v>0</v>
      </c>
      <c r="U109" s="81">
        <f t="shared" si="435"/>
        <v>0</v>
      </c>
      <c r="V109" s="81">
        <f t="shared" si="435"/>
        <v>0</v>
      </c>
      <c r="W109" s="81">
        <f t="shared" si="435"/>
        <v>0</v>
      </c>
      <c r="X109" s="81">
        <f t="shared" si="435"/>
        <v>0</v>
      </c>
      <c r="Y109" s="81">
        <f t="shared" si="435"/>
        <v>0</v>
      </c>
      <c r="Z109" s="81">
        <f t="shared" si="435"/>
        <v>0</v>
      </c>
      <c r="AA109" s="81">
        <f t="shared" si="435"/>
        <v>368223650</v>
      </c>
      <c r="AB109" s="81">
        <f t="shared" si="435"/>
        <v>352142706</v>
      </c>
      <c r="AC109" s="81">
        <f t="shared" si="435"/>
        <v>201024266</v>
      </c>
      <c r="AD109" s="81">
        <f t="shared" si="435"/>
        <v>29713156</v>
      </c>
      <c r="AE109" s="81">
        <f t="shared" si="435"/>
        <v>4600000</v>
      </c>
      <c r="AF109" s="81">
        <f t="shared" si="435"/>
        <v>21614600</v>
      </c>
      <c r="AG109" s="81">
        <f t="shared" si="435"/>
        <v>19000000</v>
      </c>
      <c r="AH109" s="81">
        <f t="shared" si="435"/>
        <v>2554600</v>
      </c>
      <c r="AI109" s="81">
        <f t="shared" si="435"/>
        <v>363625</v>
      </c>
      <c r="AJ109" s="81">
        <f t="shared" si="435"/>
        <v>0</v>
      </c>
      <c r="AK109" s="81">
        <f t="shared" si="435"/>
        <v>19060000</v>
      </c>
      <c r="AL109" s="81">
        <f t="shared" si="435"/>
        <v>389838250</v>
      </c>
    </row>
    <row r="110" spans="1:38" s="13" customFormat="1" x14ac:dyDescent="0.2">
      <c r="A110" s="14"/>
      <c r="B110" s="14"/>
      <c r="C110" s="14"/>
      <c r="D110" s="19"/>
      <c r="E110" s="39"/>
      <c r="F110" s="39"/>
      <c r="G110" s="39"/>
      <c r="H110" s="39"/>
      <c r="I110" s="39"/>
      <c r="J110" s="39"/>
      <c r="K110" s="39"/>
      <c r="L110" s="39"/>
      <c r="M110" s="39"/>
      <c r="N110" s="39"/>
      <c r="O110" s="39"/>
      <c r="P110" s="39"/>
      <c r="Q110" s="39"/>
      <c r="R110" s="39"/>
      <c r="S110" s="39"/>
      <c r="T110" s="39"/>
      <c r="U110" s="39"/>
      <c r="V110" s="39"/>
      <c r="W110" s="39"/>
      <c r="X110" s="39"/>
      <c r="Y110" s="39"/>
      <c r="Z110" s="39"/>
      <c r="AA110" s="39"/>
      <c r="AB110" s="39"/>
      <c r="AC110" s="39"/>
      <c r="AD110" s="39"/>
      <c r="AE110" s="39"/>
      <c r="AF110" s="39"/>
      <c r="AG110" s="39"/>
      <c r="AH110" s="39"/>
      <c r="AI110" s="39"/>
      <c r="AJ110" s="39"/>
      <c r="AK110" s="39"/>
      <c r="AL110" s="20"/>
    </row>
    <row r="111" spans="1:38" s="1" customFormat="1" ht="19.899999999999999" customHeight="1" x14ac:dyDescent="0.3">
      <c r="A111" s="26" t="s">
        <v>268</v>
      </c>
      <c r="D111" s="26"/>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38"/>
    </row>
  </sheetData>
  <mergeCells count="46">
    <mergeCell ref="L4:M4"/>
    <mergeCell ref="AF4:AG4"/>
    <mergeCell ref="AA8:AK8"/>
    <mergeCell ref="AA9:AE9"/>
    <mergeCell ref="AF9:AK9"/>
    <mergeCell ref="A5:L5"/>
    <mergeCell ref="E8:O8"/>
    <mergeCell ref="E9:I9"/>
    <mergeCell ref="J9:O9"/>
    <mergeCell ref="A8:A11"/>
    <mergeCell ref="N5:O5"/>
    <mergeCell ref="B8:B11"/>
    <mergeCell ref="E10:E11"/>
    <mergeCell ref="C8:C11"/>
    <mergeCell ref="D8:D11"/>
    <mergeCell ref="Z5:AD6"/>
    <mergeCell ref="P10:P11"/>
    <mergeCell ref="J10:J11"/>
    <mergeCell ref="M10:N10"/>
    <mergeCell ref="O10:O11"/>
    <mergeCell ref="P8:Z8"/>
    <mergeCell ref="P9:T9"/>
    <mergeCell ref="Q10:Q11"/>
    <mergeCell ref="R10:S10"/>
    <mergeCell ref="T10:T11"/>
    <mergeCell ref="F10:F11"/>
    <mergeCell ref="G10:H10"/>
    <mergeCell ref="I10:I11"/>
    <mergeCell ref="K10:K11"/>
    <mergeCell ref="L10:L11"/>
    <mergeCell ref="AL8:AL11"/>
    <mergeCell ref="U10:U11"/>
    <mergeCell ref="AG10:AG11"/>
    <mergeCell ref="AH10:AH11"/>
    <mergeCell ref="AI10:AJ10"/>
    <mergeCell ref="AK10:AK11"/>
    <mergeCell ref="AE10:AE11"/>
    <mergeCell ref="AF10:AF11"/>
    <mergeCell ref="AA10:AA11"/>
    <mergeCell ref="AB10:AB11"/>
    <mergeCell ref="AC10:AD10"/>
    <mergeCell ref="U9:Z9"/>
    <mergeCell ref="V10:V11"/>
    <mergeCell ref="W10:W11"/>
    <mergeCell ref="X10:Y10"/>
    <mergeCell ref="Z10:Z11"/>
  </mergeCells>
  <phoneticPr fontId="3" type="noConversion"/>
  <printOptions horizontalCentered="1"/>
  <pageMargins left="0.23622047244094491" right="0.23622047244094491" top="0.27559055118110237" bottom="0.23622047244094491" header="0.23622047244094491" footer="0.19685039370078741"/>
  <pageSetup paperSize="9" scale="50" fitToWidth="2" fitToHeight="2" orientation="landscape" r:id="rId1"/>
  <headerFooter alignWithMargins="0"/>
  <rowBreaks count="1" manualBreakCount="1">
    <brk id="57" max="3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ma:contentTypeID="0x01010051DC89FFDAC4684DB262DCE45F8F3961" ma:contentTypeVersion="0" ma:contentTypeDescription="Створення нового документа." ma:contentTypeScope="" ma:versionID="83c020f26922ed63a1879982c2428808">
  <xsd:schema xmlns:xsd="http://www.w3.org/2001/XMLSchema" xmlns:xs="http://www.w3.org/2001/XMLSchema" xmlns:p="http://schemas.microsoft.com/office/2006/metadata/properties" xmlns:ns2="acedc1b3-a6a6-4744-bb8f-c9b717f8a9c9" targetNamespace="http://schemas.microsoft.com/office/2006/metadata/properties" ma:root="true" ma:fieldsID="0726173c3e9f53e106ecb31a6e2fb790" ns2:_="">
    <xsd:import namespace="acedc1b3-a6a6-4744-bb8f-c9b717f8a9c9"/>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edc1b3-a6a6-4744-bb8f-c9b717f8a9c9" elementFormDefault="qualified">
    <xsd:import namespace="http://schemas.microsoft.com/office/2006/documentManagement/types"/>
    <xsd:import namespace="http://schemas.microsoft.com/office/infopath/2007/PartnerControls"/>
    <xsd:element name="_dlc_DocId" ma:index="8" nillable="true" ma:displayName="Значення ідентифікатора документа" ma:description="Значення ідентифікатора документа, призначеного цьому елементу." ma:internalName="_dlc_DocId" ma:readOnly="true">
      <xsd:simpleType>
        <xsd:restriction base="dms:Text"/>
      </xsd:simpleType>
    </xsd:element>
    <xsd:element name="_dlc_DocIdUrl" ma:index="9" nillable="true" ma:displayName="Ідентифікатор документа" ma:description="Постійне посилання на цей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Сохранить идентификатор" ma:description="Сохранять идентификатор при добавлении."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E9F0D8-D347-4018-AAB1-B1DB44509D75}">
  <ds:schemaRefs>
    <ds:schemaRef ds:uri="http://schemas.microsoft.com/office/2006/documentManagement/types"/>
    <ds:schemaRef ds:uri="http://schemas.microsoft.com/office/infopath/2007/PartnerControls"/>
    <ds:schemaRef ds:uri="http://schemas.openxmlformats.org/package/2006/metadata/core-properties"/>
    <ds:schemaRef ds:uri="http://purl.org/dc/dcmitype/"/>
    <ds:schemaRef ds:uri="http://purl.org/dc/terms/"/>
    <ds:schemaRef ds:uri="http://purl.org/dc/elements/1.1/"/>
    <ds:schemaRef ds:uri="acedc1b3-a6a6-4744-bb8f-c9b717f8a9c9"/>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569982E8-C3C4-4744-BE2E-EC6C4AB7EE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edc1b3-a6a6-4744-bb8f-c9b717f8a9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851719-5DF9-400C-9E39-64581E07C0D3}">
  <ds:schemaRefs>
    <ds:schemaRef ds:uri="http://schemas.microsoft.com/sharepoint/events"/>
  </ds:schemaRefs>
</ds:datastoreItem>
</file>

<file path=customXml/itemProps4.xml><?xml version="1.0" encoding="utf-8"?>
<ds:datastoreItem xmlns:ds="http://schemas.openxmlformats.org/officeDocument/2006/customXml" ds:itemID="{8B816113-1C5C-48BB-8073-55F3B3A293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3 видатки</vt:lpstr>
      <vt:lpstr>'3 видатки'!Заголовки_для_печати</vt:lpstr>
      <vt:lpstr>'3 видатки'!Область_печати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Качаєнко Олена Андріївна</dc:creator>
  <cp:lastModifiedBy>Kvasnik</cp:lastModifiedBy>
  <cp:lastPrinted>2026-01-09T08:40:46Z</cp:lastPrinted>
  <dcterms:created xsi:type="dcterms:W3CDTF">2014-01-17T10:52:16Z</dcterms:created>
  <dcterms:modified xsi:type="dcterms:W3CDTF">2026-01-09T09:51:28Z</dcterms:modified>
</cp:coreProperties>
</file>